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uario\Desktop\Contador\"/>
    </mc:Choice>
  </mc:AlternateContent>
  <bookViews>
    <workbookView xWindow="0" yWindow="0" windowWidth="14370" windowHeight="7530"/>
  </bookViews>
  <sheets>
    <sheet name="May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3" i="2" l="1"/>
  <c r="O55" i="2" l="1"/>
  <c r="J55" i="2"/>
  <c r="N58" i="2" l="1"/>
  <c r="C55" i="2" l="1"/>
  <c r="D55" i="2"/>
  <c r="I58" i="2"/>
  <c r="M65" i="2" s="1"/>
  <c r="E36" i="2" l="1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4" i="2"/>
  <c r="E19" i="2" l="1"/>
  <c r="E35" i="2" l="1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8" i="2"/>
  <c r="E17" i="2"/>
  <c r="E16" i="2"/>
  <c r="E15" i="2"/>
  <c r="E13" i="2"/>
  <c r="E12" i="2"/>
  <c r="E11" i="2"/>
  <c r="E10" i="2"/>
  <c r="E55" i="2" l="1"/>
  <c r="M62" i="2" s="1"/>
  <c r="E58" i="2" l="1"/>
</calcChain>
</file>

<file path=xl/sharedStrings.xml><?xml version="1.0" encoding="utf-8"?>
<sst xmlns="http://schemas.openxmlformats.org/spreadsheetml/2006/main" count="122" uniqueCount="105">
  <si>
    <t>VENTAS:</t>
  </si>
  <si>
    <t>Fecha</t>
  </si>
  <si>
    <t xml:space="preserve"> Total. General</t>
  </si>
  <si>
    <t>Factura</t>
  </si>
  <si>
    <t>Costo</t>
  </si>
  <si>
    <t>TOTAL</t>
  </si>
  <si>
    <t>Pagos/salida de ventas</t>
  </si>
  <si>
    <t xml:space="preserve"> Accesorios</t>
  </si>
  <si>
    <t>Configuración</t>
  </si>
  <si>
    <t>TOTALES</t>
  </si>
  <si>
    <t>compras/salida de ventas</t>
  </si>
  <si>
    <t>pasaje</t>
  </si>
  <si>
    <t>Unicachi Dia de las Madres</t>
  </si>
  <si>
    <t>Comercial Yaneth (caja herramientas)</t>
  </si>
  <si>
    <t>03/05/20158</t>
  </si>
  <si>
    <t>cajetines y canaletas (instalación)</t>
  </si>
  <si>
    <t xml:space="preserve"> tornillos/tarugos (Instalación)</t>
  </si>
  <si>
    <t>Almuerzo Instalación Sr. Alan</t>
  </si>
  <si>
    <t>Julio /Julito</t>
  </si>
  <si>
    <t>Taxi ida Instalación Sr. Alan</t>
  </si>
  <si>
    <t>Taxi vuelta trabajo Sr. Alan</t>
  </si>
  <si>
    <t>Configuración DVR Veterinaria</t>
  </si>
  <si>
    <t>Pasaje Julio</t>
  </si>
  <si>
    <t>Viaticos Soluciones Culinarias</t>
  </si>
  <si>
    <t>Taxi ida Instalación.</t>
  </si>
  <si>
    <t>Compra nota de venta</t>
  </si>
  <si>
    <t>cajetines</t>
  </si>
  <si>
    <t>compra material pernos, tuercas…</t>
  </si>
  <si>
    <t>compra de mecha 3/8</t>
  </si>
  <si>
    <t>sin factura</t>
  </si>
  <si>
    <t>Almuerzo y gaseosa</t>
  </si>
  <si>
    <t>Gastos Instalación Sr. Rojas Proforma N°43</t>
  </si>
  <si>
    <t>2do día. Pasaje ida</t>
  </si>
  <si>
    <t xml:space="preserve">Pasaje </t>
  </si>
  <si>
    <t>Comisión Julito venta de combo</t>
  </si>
  <si>
    <t>A&amp;C Gigantografia (Letrero)</t>
  </si>
  <si>
    <t>SEGO Seguridad Optima S.A</t>
  </si>
  <si>
    <t>F11400003602</t>
  </si>
  <si>
    <t>PASAJE</t>
  </si>
  <si>
    <t>Pasaje para compra  SEGO</t>
  </si>
  <si>
    <t>pasaje visita de cliente paa cotizar monitor</t>
  </si>
  <si>
    <t>Pago de Luz, vigilancia y limpieza</t>
  </si>
  <si>
    <t>luz, vigilancia y limpieza</t>
  </si>
  <si>
    <t>Alquiler</t>
  </si>
  <si>
    <t>Bolsas para la venta y Ace para limpiar</t>
  </si>
  <si>
    <t>bolsas negras/ace</t>
  </si>
  <si>
    <t>compra de Poe limpieza</t>
  </si>
  <si>
    <t xml:space="preserve"> Poe limpieza</t>
  </si>
  <si>
    <t>Julio/Frank/Mariana/Julio</t>
  </si>
  <si>
    <t>pago Alquiler de local</t>
  </si>
  <si>
    <t>Julio Pasaje visita de cliente</t>
  </si>
  <si>
    <t>Instalar memoria de camara ezviz</t>
  </si>
  <si>
    <t>Compras mercaderia</t>
  </si>
  <si>
    <t xml:space="preserve">pasaje compras </t>
  </si>
  <si>
    <t>Migaro Data</t>
  </si>
  <si>
    <t>003-001967</t>
  </si>
  <si>
    <t>Inversiones Prinjet E.I.R.L</t>
  </si>
  <si>
    <t>001-004039</t>
  </si>
  <si>
    <t>Corporación JJAM &amp;TSAC</t>
  </si>
  <si>
    <t>Comercial Diego</t>
  </si>
  <si>
    <t>L&amp;R Electronica</t>
  </si>
  <si>
    <t>comision por venta Izaguirre</t>
  </si>
  <si>
    <t>Comision por venta</t>
  </si>
  <si>
    <t>IMPULSO INFORMATICO S.A.</t>
  </si>
  <si>
    <t>COMPRA DE DVD DE JUEGOS</t>
  </si>
  <si>
    <t>FE17-0008481</t>
  </si>
  <si>
    <t>FE17-0008480</t>
  </si>
  <si>
    <t>SIN FACTURA</t>
  </si>
  <si>
    <t>pasaje compras mercaderia</t>
  </si>
  <si>
    <t>desayuno (Instalación)</t>
  </si>
  <si>
    <t>Almuerzo (Instalación)</t>
  </si>
  <si>
    <t>taxi regreso (instalación)</t>
  </si>
  <si>
    <t>Desayuno (instalación)</t>
  </si>
  <si>
    <t>Ferreteria "Roa"</t>
  </si>
  <si>
    <t>comisión por configuración Yanaira</t>
  </si>
  <si>
    <t>Anticipo de letrero</t>
  </si>
  <si>
    <t>pasaje visita cliente veterinaria cotizar</t>
  </si>
  <si>
    <t>proforma 124</t>
  </si>
  <si>
    <t>SEGO, SEGURIDAD OPTIMA.S.A</t>
  </si>
  <si>
    <t>Instalación de letrero</t>
  </si>
  <si>
    <t>Comisión Aguirre por venta</t>
  </si>
  <si>
    <t>CORPORACIÓN SL DEL PERU S.R.L</t>
  </si>
  <si>
    <t>F11400003684</t>
  </si>
  <si>
    <t>Compucentro Latino</t>
  </si>
  <si>
    <t>Dayte Importaciones</t>
  </si>
  <si>
    <t>25//05/2018</t>
  </si>
  <si>
    <t>pasaje compra mercaderia</t>
  </si>
  <si>
    <t>Micas de Vidrio (130)</t>
  </si>
  <si>
    <t>pago restante de letrero</t>
  </si>
  <si>
    <t>Grupo Dantron</t>
  </si>
  <si>
    <t>mp3 con pantalla</t>
  </si>
  <si>
    <t>mp3 sin pantalla</t>
  </si>
  <si>
    <t>antena wifi</t>
  </si>
  <si>
    <t>poe para limpieza local</t>
  </si>
  <si>
    <t>pago de sueldos 1era quincena</t>
  </si>
  <si>
    <t>Venta</t>
  </si>
  <si>
    <t>Compras</t>
  </si>
  <si>
    <t>Gastos</t>
  </si>
  <si>
    <t xml:space="preserve">pago sueldo 2da quincena </t>
  </si>
  <si>
    <t>Total efectivo en Caja</t>
  </si>
  <si>
    <t>Abril</t>
  </si>
  <si>
    <t>Mayo/Ventas - gastos</t>
  </si>
  <si>
    <t>Total General</t>
  </si>
  <si>
    <t>Corporación SL deL PERU S.R.L</t>
  </si>
  <si>
    <t>Cuenta por pagar a credito de 15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</si>
</sst>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&quot;S/.&quot;\ #,##0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7"/>
      <color rgb="FFFF0000"/>
      <name val="Calibri"/>
      <family val="2"/>
      <scheme val="minor"/>
    </font>
    <font>
      <sz val="6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4" fontId="1" fillId="0" borderId="0" xfId="0" applyNumberFormat="1" applyFont="1" applyBorder="1"/>
    <xf numFmtId="0" fontId="1" fillId="0" borderId="0" xfId="0" applyFont="1" applyFill="1" applyBorder="1"/>
    <xf numFmtId="0" fontId="1" fillId="0" borderId="0" xfId="0" applyFont="1" applyFill="1"/>
    <xf numFmtId="0" fontId="4" fillId="0" borderId="0" xfId="0" applyFont="1"/>
    <xf numFmtId="0" fontId="5" fillId="2" borderId="12" xfId="0" applyFont="1" applyFill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6" fillId="3" borderId="1" xfId="0" applyFont="1" applyFill="1" applyBorder="1"/>
    <xf numFmtId="0" fontId="7" fillId="0" borderId="0" xfId="0" applyFont="1"/>
    <xf numFmtId="4" fontId="7" fillId="0" borderId="0" xfId="0" applyNumberFormat="1" applyFont="1" applyBorder="1"/>
    <xf numFmtId="0" fontId="6" fillId="0" borderId="0" xfId="0" applyFont="1" applyFill="1" applyBorder="1"/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14" fontId="7" fillId="3" borderId="3" xfId="0" applyNumberFormat="1" applyFont="1" applyFill="1" applyBorder="1"/>
    <xf numFmtId="4" fontId="7" fillId="4" borderId="4" xfId="0" applyNumberFormat="1" applyFont="1" applyFill="1" applyBorder="1"/>
    <xf numFmtId="4" fontId="7" fillId="0" borderId="5" xfId="0" applyNumberFormat="1" applyFont="1" applyBorder="1"/>
    <xf numFmtId="14" fontId="7" fillId="3" borderId="6" xfId="0" applyNumberFormat="1" applyFont="1" applyFill="1" applyBorder="1"/>
    <xf numFmtId="4" fontId="7" fillId="4" borderId="1" xfId="0" applyNumberFormat="1" applyFont="1" applyFill="1" applyBorder="1"/>
    <xf numFmtId="4" fontId="7" fillId="0" borderId="7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4" fontId="7" fillId="0" borderId="1" xfId="0" applyNumberFormat="1" applyFont="1" applyBorder="1"/>
    <xf numFmtId="0" fontId="7" fillId="3" borderId="6" xfId="0" applyFont="1" applyFill="1" applyBorder="1"/>
    <xf numFmtId="0" fontId="6" fillId="3" borderId="9" xfId="0" applyFont="1" applyFill="1" applyBorder="1"/>
    <xf numFmtId="164" fontId="6" fillId="5" borderId="10" xfId="0" applyNumberFormat="1" applyFont="1" applyFill="1" applyBorder="1"/>
    <xf numFmtId="164" fontId="6" fillId="5" borderId="8" xfId="0" applyNumberFormat="1" applyFont="1" applyFill="1" applyBorder="1"/>
    <xf numFmtId="164" fontId="6" fillId="0" borderId="0" xfId="0" applyNumberFormat="1" applyFont="1" applyBorder="1"/>
    <xf numFmtId="4" fontId="4" fillId="0" borderId="0" xfId="0" applyNumberFormat="1" applyFont="1" applyBorder="1"/>
    <xf numFmtId="0" fontId="5" fillId="2" borderId="2" xfId="0" applyFont="1" applyFill="1" applyBorder="1" applyAlignment="1">
      <alignment horizontal="center"/>
    </xf>
    <xf numFmtId="17" fontId="1" fillId="5" borderId="0" xfId="0" applyNumberFormat="1" applyFont="1" applyFill="1"/>
    <xf numFmtId="0" fontId="9" fillId="0" borderId="0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14" fontId="6" fillId="0" borderId="0" xfId="0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16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4" fontId="1" fillId="0" borderId="0" xfId="0" applyNumberFormat="1" applyFont="1" applyFill="1"/>
    <xf numFmtId="14" fontId="2" fillId="0" borderId="0" xfId="0" applyNumberFormat="1" applyFont="1"/>
    <xf numFmtId="0" fontId="1" fillId="0" borderId="1" xfId="0" applyFont="1" applyBorder="1"/>
    <xf numFmtId="0" fontId="11" fillId="0" borderId="0" xfId="0" applyFont="1" applyAlignment="1">
      <alignment horizontal="right"/>
    </xf>
    <xf numFmtId="4" fontId="2" fillId="0" borderId="0" xfId="0" applyNumberFormat="1" applyFont="1"/>
    <xf numFmtId="0" fontId="11" fillId="0" borderId="0" xfId="0" applyFont="1"/>
    <xf numFmtId="0" fontId="7" fillId="0" borderId="1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7" fillId="3" borderId="14" xfId="0" applyFont="1" applyFill="1" applyBorder="1"/>
    <xf numFmtId="4" fontId="7" fillId="4" borderId="2" xfId="0" applyNumberFormat="1" applyFont="1" applyFill="1" applyBorder="1"/>
    <xf numFmtId="4" fontId="1" fillId="0" borderId="0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3" fillId="6" borderId="1" xfId="0" applyFont="1" applyFill="1" applyBorder="1"/>
    <xf numFmtId="164" fontId="6" fillId="6" borderId="1" xfId="0" applyNumberFormat="1" applyFont="1" applyFill="1" applyBorder="1"/>
    <xf numFmtId="0" fontId="4" fillId="0" borderId="1" xfId="0" applyFont="1" applyBorder="1" applyAlignment="1">
      <alignment horizontal="right"/>
    </xf>
    <xf numFmtId="164" fontId="6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3" fillId="5" borderId="1" xfId="0" applyNumberFormat="1" applyFont="1" applyFill="1" applyBorder="1"/>
    <xf numFmtId="4" fontId="6" fillId="5" borderId="1" xfId="0" applyNumberFormat="1" applyFont="1" applyFill="1" applyBorder="1"/>
    <xf numFmtId="0" fontId="11" fillId="0" borderId="0" xfId="0" applyFont="1" applyFill="1"/>
    <xf numFmtId="14" fontId="2" fillId="0" borderId="0" xfId="0" applyNumberFormat="1" applyFont="1" applyBorder="1" applyAlignment="1">
      <alignment horizontal="center"/>
    </xf>
    <xf numFmtId="0" fontId="7" fillId="4" borderId="1" xfId="0" applyFont="1" applyFill="1" applyBorder="1"/>
    <xf numFmtId="1" fontId="7" fillId="4" borderId="1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/>
    <xf numFmtId="0" fontId="1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6" fillId="0" borderId="1" xfId="0" applyFont="1" applyBorder="1"/>
    <xf numFmtId="164" fontId="2" fillId="0" borderId="0" xfId="0" applyNumberFormat="1" applyFont="1" applyFill="1" applyBorder="1"/>
    <xf numFmtId="164" fontId="7" fillId="0" borderId="0" xfId="0" applyNumberFormat="1" applyFont="1"/>
    <xf numFmtId="0" fontId="1" fillId="0" borderId="1" xfId="0" applyFont="1" applyBorder="1" applyAlignment="1">
      <alignment horizontal="right"/>
    </xf>
    <xf numFmtId="164" fontId="1" fillId="0" borderId="0" xfId="0" applyNumberFormat="1" applyFont="1"/>
    <xf numFmtId="4" fontId="7" fillId="0" borderId="0" xfId="0" applyNumberFormat="1" applyFont="1" applyFill="1" applyBorder="1"/>
    <xf numFmtId="4" fontId="7" fillId="0" borderId="1" xfId="0" applyNumberFormat="1" applyFont="1" applyFill="1" applyBorder="1"/>
    <xf numFmtId="0" fontId="7" fillId="0" borderId="1" xfId="0" applyFont="1" applyFill="1" applyBorder="1" applyAlignment="1">
      <alignment horizontal="right"/>
    </xf>
    <xf numFmtId="14" fontId="4" fillId="0" borderId="1" xfId="0" applyNumberFormat="1" applyFont="1" applyFill="1" applyBorder="1"/>
    <xf numFmtId="0" fontId="7" fillId="0" borderId="0" xfId="0" applyFont="1" applyFill="1"/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right"/>
    </xf>
    <xf numFmtId="4" fontId="13" fillId="0" borderId="1" xfId="0" applyNumberFormat="1" applyFont="1" applyBorder="1"/>
    <xf numFmtId="0" fontId="13" fillId="0" borderId="1" xfId="0" applyFont="1" applyBorder="1" applyAlignment="1">
      <alignment horizontal="right"/>
    </xf>
    <xf numFmtId="14" fontId="10" fillId="0" borderId="1" xfId="0" applyNumberFormat="1" applyFont="1" applyBorder="1"/>
    <xf numFmtId="0" fontId="7" fillId="0" borderId="6" xfId="0" applyFont="1" applyFill="1" applyBorder="1"/>
    <xf numFmtId="164" fontId="1" fillId="0" borderId="0" xfId="0" applyNumberFormat="1" applyFont="1" applyFill="1"/>
    <xf numFmtId="164" fontId="1" fillId="0" borderId="0" xfId="0" applyNumberFormat="1" applyFont="1" applyFill="1" applyBorder="1"/>
    <xf numFmtId="0" fontId="14" fillId="0" borderId="0" xfId="0" applyFont="1" applyFill="1" applyBorder="1"/>
    <xf numFmtId="0" fontId="12" fillId="7" borderId="1" xfId="0" applyFont="1" applyFill="1" applyBorder="1" applyAlignment="1">
      <alignment horizontal="right"/>
    </xf>
    <xf numFmtId="4" fontId="14" fillId="7" borderId="1" xfId="0" applyNumberFormat="1" applyFont="1" applyFill="1" applyBorder="1"/>
    <xf numFmtId="164" fontId="14" fillId="7" borderId="1" xfId="0" applyNumberFormat="1" applyFont="1" applyFill="1" applyBorder="1"/>
    <xf numFmtId="0" fontId="3" fillId="0" borderId="0" xfId="0" applyFont="1" applyFill="1" applyBorder="1" applyAlignment="1">
      <alignment horizontal="center"/>
    </xf>
    <xf numFmtId="164" fontId="14" fillId="0" borderId="0" xfId="0" applyNumberFormat="1" applyFont="1" applyFill="1" applyBorder="1"/>
    <xf numFmtId="0" fontId="14" fillId="0" borderId="0" xfId="0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4" fontId="14" fillId="0" borderId="0" xfId="0" applyNumberFormat="1" applyFont="1" applyFill="1" applyBorder="1"/>
    <xf numFmtId="0" fontId="14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/>
    </xf>
    <xf numFmtId="164" fontId="14" fillId="0" borderId="0" xfId="0" applyNumberFormat="1" applyFont="1" applyAlignment="1">
      <alignment horizontal="left"/>
    </xf>
    <xf numFmtId="164" fontId="14" fillId="0" borderId="0" xfId="0" applyNumberFormat="1" applyFont="1" applyFill="1" applyBorder="1" applyAlignment="1">
      <alignment horizontal="left"/>
    </xf>
    <xf numFmtId="164" fontId="14" fillId="6" borderId="1" xfId="0" applyNumberFormat="1" applyFont="1" applyFill="1" applyBorder="1"/>
    <xf numFmtId="0" fontId="14" fillId="6" borderId="1" xfId="0" applyFont="1" applyFill="1" applyBorder="1" applyAlignment="1">
      <alignment horizontal="left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left"/>
    </xf>
    <xf numFmtId="14" fontId="3" fillId="6" borderId="1" xfId="0" applyNumberFormat="1" applyFont="1" applyFill="1" applyBorder="1"/>
    <xf numFmtId="4" fontId="6" fillId="6" borderId="1" xfId="0" applyNumberFormat="1" applyFont="1" applyFill="1" applyBorder="1"/>
    <xf numFmtId="0" fontId="6" fillId="6" borderId="15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right"/>
    </xf>
    <xf numFmtId="14" fontId="4" fillId="4" borderId="1" xfId="0" applyNumberFormat="1" applyFont="1" applyFill="1" applyBorder="1"/>
    <xf numFmtId="4" fontId="7" fillId="4" borderId="7" xfId="0" applyNumberFormat="1" applyFont="1" applyFill="1" applyBorder="1"/>
    <xf numFmtId="0" fontId="7" fillId="4" borderId="1" xfId="0" applyFont="1" applyFill="1" applyBorder="1" applyAlignment="1">
      <alignment horizontal="left"/>
    </xf>
    <xf numFmtId="14" fontId="7" fillId="5" borderId="6" xfId="0" applyNumberFormat="1" applyFont="1" applyFill="1" applyBorder="1"/>
    <xf numFmtId="4" fontId="7" fillId="8" borderId="1" xfId="0" applyNumberFormat="1" applyFont="1" applyFill="1" applyBorder="1"/>
    <xf numFmtId="0" fontId="7" fillId="8" borderId="1" xfId="0" applyFont="1" applyFill="1" applyBorder="1" applyAlignment="1">
      <alignment horizontal="right"/>
    </xf>
    <xf numFmtId="14" fontId="4" fillId="8" borderId="1" xfId="0" applyNumberFormat="1" applyFont="1" applyFill="1" applyBorder="1"/>
    <xf numFmtId="164" fontId="4" fillId="0" borderId="1" xfId="0" applyNumberFormat="1" applyFont="1" applyBorder="1"/>
    <xf numFmtId="0" fontId="11" fillId="8" borderId="1" xfId="0" applyFont="1" applyFill="1" applyBorder="1"/>
    <xf numFmtId="0" fontId="11" fillId="8" borderId="1" xfId="0" applyFont="1" applyFill="1" applyBorder="1" applyAlignment="1">
      <alignment horizontal="right"/>
    </xf>
    <xf numFmtId="164" fontId="14" fillId="8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19051</xdr:rowOff>
    </xdr:from>
    <xdr:to>
      <xdr:col>14</xdr:col>
      <xdr:colOff>226017</xdr:colOff>
      <xdr:row>6</xdr:row>
      <xdr:rowOff>76201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9747" y="19051"/>
          <a:ext cx="7286948" cy="928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6</xdr:col>
      <xdr:colOff>143591</xdr:colOff>
      <xdr:row>5</xdr:row>
      <xdr:rowOff>114024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992211" cy="78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W66"/>
  <sheetViews>
    <sheetView tabSelected="1" topLeftCell="A13" zoomScale="118" zoomScaleNormal="118" workbookViewId="0">
      <selection activeCell="G27" sqref="G27:J27"/>
    </sheetView>
  </sheetViews>
  <sheetFormatPr baseColWidth="10" defaultRowHeight="11.25" x14ac:dyDescent="0.2"/>
  <cols>
    <col min="1" max="1" width="2.140625" style="1" customWidth="1"/>
    <col min="2" max="2" width="9.28515625" style="1" customWidth="1"/>
    <col min="3" max="3" width="10" style="1" customWidth="1"/>
    <col min="4" max="4" width="10.5703125" style="1" customWidth="1"/>
    <col min="5" max="5" width="10.28515625" style="1" customWidth="1"/>
    <col min="6" max="6" width="1.7109375" style="1" customWidth="1"/>
    <col min="7" max="7" width="17.28515625" style="1" customWidth="1"/>
    <col min="8" max="8" width="9.5703125" style="61" customWidth="1"/>
    <col min="9" max="9" width="7.140625" style="5" customWidth="1"/>
    <col min="10" max="10" width="7.7109375" style="1" customWidth="1"/>
    <col min="11" max="11" width="1.42578125" style="1" customWidth="1"/>
    <col min="12" max="12" width="24.5703125" style="1" customWidth="1"/>
    <col min="13" max="13" width="15.140625" style="1" customWidth="1"/>
    <col min="14" max="14" width="8.5703125" style="5" customWidth="1"/>
    <col min="15" max="15" width="7.7109375" style="1" customWidth="1"/>
    <col min="16" max="16" width="1.140625" style="1" customWidth="1"/>
    <col min="17" max="18" width="11.42578125" style="1" customWidth="1"/>
    <col min="19" max="16384" width="11.42578125" style="1"/>
  </cols>
  <sheetData>
    <row r="7" spans="2:19" x14ac:dyDescent="0.2">
      <c r="B7" s="34">
        <v>43221</v>
      </c>
      <c r="F7" s="2"/>
      <c r="G7" s="2"/>
      <c r="H7" s="56"/>
      <c r="I7" s="32"/>
      <c r="J7" s="2"/>
    </row>
    <row r="8" spans="2:19" ht="12" thickBot="1" x14ac:dyDescent="0.25">
      <c r="B8" s="9" t="s">
        <v>0</v>
      </c>
      <c r="C8" s="10"/>
      <c r="D8" s="10"/>
      <c r="E8" s="10"/>
      <c r="F8" s="11"/>
      <c r="G8" s="11"/>
      <c r="H8" s="57"/>
      <c r="I8" s="32"/>
      <c r="J8" s="11"/>
      <c r="K8" s="10"/>
      <c r="L8" s="12"/>
      <c r="M8" s="10"/>
      <c r="O8" s="10"/>
    </row>
    <row r="9" spans="2:19" ht="9.75" customHeight="1" thickBot="1" x14ac:dyDescent="0.25">
      <c r="B9" s="13" t="s">
        <v>1</v>
      </c>
      <c r="C9" s="14" t="s">
        <v>7</v>
      </c>
      <c r="D9" s="14" t="s">
        <v>8</v>
      </c>
      <c r="E9" s="14" t="s">
        <v>2</v>
      </c>
      <c r="F9" s="11"/>
      <c r="G9" s="14" t="s">
        <v>10</v>
      </c>
      <c r="H9" s="62" t="s">
        <v>3</v>
      </c>
      <c r="I9" s="33" t="s">
        <v>1</v>
      </c>
      <c r="J9" s="14" t="s">
        <v>4</v>
      </c>
      <c r="K9" s="10"/>
      <c r="L9" s="15" t="s">
        <v>6</v>
      </c>
      <c r="M9" s="16" t="s">
        <v>3</v>
      </c>
      <c r="N9" s="6" t="s">
        <v>1</v>
      </c>
      <c r="O9" s="17" t="s">
        <v>4</v>
      </c>
    </row>
    <row r="10" spans="2:19" ht="12.75" customHeight="1" x14ac:dyDescent="0.2">
      <c r="B10" s="18">
        <v>43221</v>
      </c>
      <c r="C10" s="19">
        <v>223.2</v>
      </c>
      <c r="D10" s="19">
        <v>0</v>
      </c>
      <c r="E10" s="20">
        <f>C:C+D:D</f>
        <v>223.2</v>
      </c>
      <c r="F10" s="11"/>
      <c r="G10" s="24" t="s">
        <v>36</v>
      </c>
      <c r="H10" s="65" t="s">
        <v>37</v>
      </c>
      <c r="I10" s="8">
        <v>43231</v>
      </c>
      <c r="J10" s="26">
        <v>1250</v>
      </c>
      <c r="K10" s="10"/>
      <c r="L10" s="24" t="s">
        <v>12</v>
      </c>
      <c r="M10" s="25"/>
      <c r="N10" s="8">
        <v>43223</v>
      </c>
      <c r="O10" s="26">
        <v>10</v>
      </c>
    </row>
    <row r="11" spans="2:19" ht="12.75" customHeight="1" x14ac:dyDescent="0.2">
      <c r="B11" s="21">
        <v>43222</v>
      </c>
      <c r="C11" s="22">
        <v>62.3</v>
      </c>
      <c r="D11" s="22">
        <v>10</v>
      </c>
      <c r="E11" s="23">
        <f>C:C+D:D</f>
        <v>72.3</v>
      </c>
      <c r="F11" s="11"/>
      <c r="G11" s="7" t="s">
        <v>81</v>
      </c>
      <c r="H11" s="80">
        <v>1003046</v>
      </c>
      <c r="I11" s="8">
        <v>43234</v>
      </c>
      <c r="J11" s="47">
        <v>386</v>
      </c>
      <c r="K11" s="10"/>
      <c r="L11" s="24" t="s">
        <v>13</v>
      </c>
      <c r="M11" s="25">
        <v>7420</v>
      </c>
      <c r="N11" s="8">
        <v>43223</v>
      </c>
      <c r="O11" s="26">
        <v>43</v>
      </c>
    </row>
    <row r="12" spans="2:19" ht="12.75" customHeight="1" x14ac:dyDescent="0.2">
      <c r="B12" s="21">
        <v>43223</v>
      </c>
      <c r="C12" s="22">
        <v>737</v>
      </c>
      <c r="D12" s="22">
        <v>300</v>
      </c>
      <c r="E12" s="23">
        <f>C:C+D:D</f>
        <v>1037</v>
      </c>
      <c r="F12" s="11"/>
      <c r="G12" s="24" t="s">
        <v>54</v>
      </c>
      <c r="H12" s="58" t="s">
        <v>55</v>
      </c>
      <c r="I12" s="8">
        <v>43237</v>
      </c>
      <c r="J12" s="26">
        <v>770.31</v>
      </c>
      <c r="K12" s="10"/>
      <c r="L12" s="24" t="s">
        <v>15</v>
      </c>
      <c r="M12" s="25">
        <v>753</v>
      </c>
      <c r="N12" s="8" t="s">
        <v>14</v>
      </c>
      <c r="O12" s="26">
        <v>26.5</v>
      </c>
    </row>
    <row r="13" spans="2:19" ht="12.75" customHeight="1" x14ac:dyDescent="0.2">
      <c r="B13" s="21">
        <v>43224</v>
      </c>
      <c r="C13" s="22">
        <v>135</v>
      </c>
      <c r="D13" s="22">
        <v>40</v>
      </c>
      <c r="E13" s="23">
        <f>C:C+D:D</f>
        <v>175</v>
      </c>
      <c r="F13" s="11"/>
      <c r="G13" s="24" t="s">
        <v>56</v>
      </c>
      <c r="H13" s="58" t="s">
        <v>57</v>
      </c>
      <c r="I13" s="8">
        <v>43237</v>
      </c>
      <c r="J13" s="26">
        <v>115.5</v>
      </c>
      <c r="K13" s="10"/>
      <c r="L13" s="24" t="s">
        <v>16</v>
      </c>
      <c r="M13" s="25">
        <v>1258</v>
      </c>
      <c r="N13" s="8">
        <v>43223</v>
      </c>
      <c r="O13" s="26">
        <v>10.5</v>
      </c>
      <c r="R13" s="1">
        <v>6</v>
      </c>
      <c r="S13" s="1" t="s">
        <v>90</v>
      </c>
    </row>
    <row r="14" spans="2:19" ht="12.75" customHeight="1" x14ac:dyDescent="0.2">
      <c r="B14" s="21">
        <v>43225</v>
      </c>
      <c r="C14" s="22">
        <v>355</v>
      </c>
      <c r="D14" s="22">
        <v>85.4</v>
      </c>
      <c r="E14" s="23">
        <v>440.4</v>
      </c>
      <c r="F14" s="11"/>
      <c r="G14" s="24" t="s">
        <v>58</v>
      </c>
      <c r="H14" s="58">
        <v>5611</v>
      </c>
      <c r="I14" s="8">
        <v>43237</v>
      </c>
      <c r="J14" s="26">
        <v>122.4</v>
      </c>
      <c r="K14" s="10"/>
      <c r="L14" s="24" t="s">
        <v>17</v>
      </c>
      <c r="M14" s="25" t="s">
        <v>18</v>
      </c>
      <c r="N14" s="8">
        <v>43223</v>
      </c>
      <c r="O14" s="26">
        <v>18</v>
      </c>
      <c r="R14" s="1">
        <v>6</v>
      </c>
      <c r="S14" s="1" t="s">
        <v>91</v>
      </c>
    </row>
    <row r="15" spans="2:19" ht="11.25" customHeight="1" x14ac:dyDescent="0.2">
      <c r="B15" s="21">
        <v>43226</v>
      </c>
      <c r="C15" s="22">
        <v>103</v>
      </c>
      <c r="D15" s="22">
        <v>5</v>
      </c>
      <c r="E15" s="23">
        <f t="shared" ref="E15:E52" si="0">C:C+D:D</f>
        <v>108</v>
      </c>
      <c r="F15" s="11"/>
      <c r="G15" s="24" t="s">
        <v>59</v>
      </c>
      <c r="H15" s="58">
        <v>3701</v>
      </c>
      <c r="I15" s="8">
        <v>43237</v>
      </c>
      <c r="J15" s="26">
        <v>50.6</v>
      </c>
      <c r="K15" s="10"/>
      <c r="L15" s="24" t="s">
        <v>19</v>
      </c>
      <c r="M15" s="25" t="s">
        <v>18</v>
      </c>
      <c r="N15" s="8">
        <v>43223</v>
      </c>
      <c r="O15" s="26">
        <v>30</v>
      </c>
      <c r="R15" s="1">
        <v>6</v>
      </c>
      <c r="S15" s="1" t="s">
        <v>92</v>
      </c>
    </row>
    <row r="16" spans="2:19" ht="12.75" customHeight="1" x14ac:dyDescent="0.2">
      <c r="B16" s="21">
        <v>43227</v>
      </c>
      <c r="C16" s="22">
        <v>1945.4</v>
      </c>
      <c r="D16" s="22">
        <v>0</v>
      </c>
      <c r="E16" s="23">
        <f t="shared" si="0"/>
        <v>1945.4</v>
      </c>
      <c r="F16" s="11"/>
      <c r="G16" s="26" t="s">
        <v>60</v>
      </c>
      <c r="H16" s="58">
        <v>20081</v>
      </c>
      <c r="I16" s="8">
        <v>43237</v>
      </c>
      <c r="J16" s="26">
        <v>100</v>
      </c>
      <c r="K16" s="10"/>
      <c r="L16" s="24" t="s">
        <v>20</v>
      </c>
      <c r="M16" s="25" t="s">
        <v>18</v>
      </c>
      <c r="N16" s="8">
        <v>43223</v>
      </c>
      <c r="O16" s="26">
        <v>30</v>
      </c>
      <c r="R16" s="1">
        <v>12</v>
      </c>
    </row>
    <row r="17" spans="2:21" ht="12" customHeight="1" x14ac:dyDescent="0.2">
      <c r="B17" s="21">
        <v>43228</v>
      </c>
      <c r="C17" s="22">
        <v>45</v>
      </c>
      <c r="D17" s="22">
        <v>0</v>
      </c>
      <c r="E17" s="23">
        <f t="shared" si="0"/>
        <v>45</v>
      </c>
      <c r="F17" s="11"/>
      <c r="G17" s="26" t="s">
        <v>59</v>
      </c>
      <c r="H17" s="58">
        <v>1197</v>
      </c>
      <c r="I17" s="8">
        <v>43237</v>
      </c>
      <c r="J17" s="26">
        <v>117.4</v>
      </c>
      <c r="K17" s="10"/>
      <c r="L17" s="24" t="s">
        <v>21</v>
      </c>
      <c r="M17" s="25" t="s">
        <v>22</v>
      </c>
      <c r="N17" s="8">
        <v>43224</v>
      </c>
      <c r="O17" s="26">
        <v>4</v>
      </c>
    </row>
    <row r="18" spans="2:21" ht="12.75" customHeight="1" x14ac:dyDescent="0.2">
      <c r="B18" s="21">
        <v>43229</v>
      </c>
      <c r="C18" s="22">
        <v>64.3</v>
      </c>
      <c r="D18" s="22">
        <v>0</v>
      </c>
      <c r="E18" s="23">
        <f t="shared" si="0"/>
        <v>64.3</v>
      </c>
      <c r="F18" s="11"/>
      <c r="G18" s="72" t="s">
        <v>54</v>
      </c>
      <c r="H18" s="73">
        <v>1976</v>
      </c>
      <c r="I18" s="8">
        <v>43238</v>
      </c>
      <c r="J18" s="74">
        <v>54</v>
      </c>
      <c r="K18" s="10"/>
      <c r="L18" s="24" t="s">
        <v>23</v>
      </c>
      <c r="M18" s="25" t="s">
        <v>22</v>
      </c>
      <c r="N18" s="8">
        <v>43225</v>
      </c>
      <c r="O18" s="26">
        <v>6</v>
      </c>
      <c r="Q18" s="3"/>
      <c r="R18" s="3"/>
      <c r="S18" s="3"/>
      <c r="T18" s="3"/>
    </row>
    <row r="19" spans="2:21" ht="12.75" customHeight="1" x14ac:dyDescent="0.2">
      <c r="B19" s="21">
        <v>43230</v>
      </c>
      <c r="C19" s="22">
        <v>55</v>
      </c>
      <c r="D19" s="22">
        <v>0</v>
      </c>
      <c r="E19" s="23">
        <f t="shared" si="0"/>
        <v>55</v>
      </c>
      <c r="F19" s="11"/>
      <c r="G19" s="72" t="s">
        <v>63</v>
      </c>
      <c r="H19" s="73" t="s">
        <v>65</v>
      </c>
      <c r="I19" s="8">
        <v>43238</v>
      </c>
      <c r="J19" s="74">
        <v>53.46</v>
      </c>
      <c r="K19" s="10"/>
      <c r="L19" s="77" t="s">
        <v>31</v>
      </c>
      <c r="M19" s="47"/>
      <c r="N19" s="7"/>
      <c r="O19" s="47">
        <v>0</v>
      </c>
      <c r="Q19" s="3"/>
      <c r="R19" s="3"/>
      <c r="S19" s="3"/>
      <c r="T19" s="3"/>
    </row>
    <row r="20" spans="2:21" ht="12.75" customHeight="1" x14ac:dyDescent="0.2">
      <c r="B20" s="21">
        <v>43231</v>
      </c>
      <c r="C20" s="22">
        <v>345</v>
      </c>
      <c r="D20" s="22">
        <v>0</v>
      </c>
      <c r="E20" s="23">
        <f t="shared" si="0"/>
        <v>345</v>
      </c>
      <c r="F20" s="11"/>
      <c r="G20" s="72" t="s">
        <v>63</v>
      </c>
      <c r="H20" s="73" t="s">
        <v>66</v>
      </c>
      <c r="I20" s="8">
        <v>43238</v>
      </c>
      <c r="J20" s="74">
        <v>99</v>
      </c>
      <c r="K20" s="10"/>
      <c r="L20" s="24" t="s">
        <v>24</v>
      </c>
      <c r="M20" s="25"/>
      <c r="N20" s="8">
        <v>43226</v>
      </c>
      <c r="O20" s="26">
        <v>15</v>
      </c>
    </row>
    <row r="21" spans="2:21" ht="12.75" customHeight="1" x14ac:dyDescent="0.2">
      <c r="B21" s="21">
        <v>43232</v>
      </c>
      <c r="C21" s="22">
        <v>100</v>
      </c>
      <c r="D21" s="22">
        <v>0</v>
      </c>
      <c r="E21" s="23">
        <f t="shared" si="0"/>
        <v>100</v>
      </c>
      <c r="F21" s="11"/>
      <c r="G21" s="72" t="s">
        <v>64</v>
      </c>
      <c r="H21" s="58" t="s">
        <v>67</v>
      </c>
      <c r="I21" s="8">
        <v>43238</v>
      </c>
      <c r="J21" s="26">
        <v>30</v>
      </c>
      <c r="K21" s="10"/>
      <c r="L21" s="24" t="s">
        <v>72</v>
      </c>
      <c r="M21" s="44"/>
      <c r="N21" s="8">
        <v>43226</v>
      </c>
      <c r="O21" s="26">
        <v>6</v>
      </c>
      <c r="Q21" s="39"/>
      <c r="R21" s="39"/>
      <c r="S21" s="39"/>
      <c r="T21" s="39"/>
      <c r="U21" s="39"/>
    </row>
    <row r="22" spans="2:21" ht="12.75" customHeight="1" x14ac:dyDescent="0.2">
      <c r="B22" s="21">
        <v>43233</v>
      </c>
      <c r="C22" s="22">
        <v>35</v>
      </c>
      <c r="D22" s="22">
        <v>0</v>
      </c>
      <c r="E22" s="23">
        <f t="shared" si="0"/>
        <v>35</v>
      </c>
      <c r="F22" s="11"/>
      <c r="G22" s="72" t="s">
        <v>78</v>
      </c>
      <c r="H22" s="116" t="s">
        <v>82</v>
      </c>
      <c r="I22" s="117">
        <v>43242</v>
      </c>
      <c r="J22" s="22">
        <v>549.26</v>
      </c>
      <c r="K22" s="10"/>
      <c r="L22" s="24" t="s">
        <v>25</v>
      </c>
      <c r="M22" s="25" t="s">
        <v>26</v>
      </c>
      <c r="N22" s="8">
        <v>43226</v>
      </c>
      <c r="O22" s="26">
        <v>8.5</v>
      </c>
      <c r="Q22" s="49"/>
      <c r="R22" s="39"/>
      <c r="S22" s="39"/>
      <c r="T22" s="39"/>
      <c r="U22" s="39"/>
    </row>
    <row r="23" spans="2:21" ht="12.75" customHeight="1" x14ac:dyDescent="0.2">
      <c r="B23" s="21">
        <v>43234</v>
      </c>
      <c r="C23" s="22">
        <v>82.5</v>
      </c>
      <c r="D23" s="22">
        <v>0</v>
      </c>
      <c r="E23" s="23">
        <f t="shared" si="0"/>
        <v>82.5</v>
      </c>
      <c r="F23" s="11"/>
      <c r="G23" s="89" t="s">
        <v>83</v>
      </c>
      <c r="H23" s="90">
        <v>922</v>
      </c>
      <c r="I23" s="91">
        <v>43245</v>
      </c>
      <c r="J23" s="89">
        <v>78</v>
      </c>
      <c r="K23" s="10"/>
      <c r="L23" s="24" t="s">
        <v>25</v>
      </c>
      <c r="M23" s="25">
        <v>11203</v>
      </c>
      <c r="N23" s="8">
        <v>43226</v>
      </c>
      <c r="O23" s="26">
        <v>6.8</v>
      </c>
      <c r="Q23" s="39"/>
      <c r="R23" s="39"/>
      <c r="S23" s="39"/>
      <c r="T23" s="39"/>
      <c r="U23" s="39"/>
    </row>
    <row r="24" spans="2:21" ht="12.75" customHeight="1" x14ac:dyDescent="0.2">
      <c r="B24" s="21">
        <v>43235</v>
      </c>
      <c r="C24" s="22">
        <v>417</v>
      </c>
      <c r="D24" s="22">
        <v>25</v>
      </c>
      <c r="E24" s="23">
        <f t="shared" si="0"/>
        <v>442</v>
      </c>
      <c r="F24" s="11"/>
      <c r="G24" s="26" t="s">
        <v>84</v>
      </c>
      <c r="H24" s="58">
        <v>7790</v>
      </c>
      <c r="I24" s="8" t="s">
        <v>85</v>
      </c>
      <c r="J24" s="26">
        <v>74</v>
      </c>
      <c r="K24" s="10"/>
      <c r="L24" s="24" t="s">
        <v>27</v>
      </c>
      <c r="M24" s="25">
        <v>925</v>
      </c>
      <c r="N24" s="8">
        <v>43226</v>
      </c>
      <c r="O24" s="26">
        <v>15.5</v>
      </c>
      <c r="Q24" s="39"/>
      <c r="R24" s="39"/>
      <c r="S24" s="39"/>
      <c r="T24" s="39"/>
      <c r="U24" s="39"/>
    </row>
    <row r="25" spans="2:21" ht="12.75" customHeight="1" x14ac:dyDescent="0.2">
      <c r="B25" s="21">
        <v>43236</v>
      </c>
      <c r="C25" s="22">
        <v>156</v>
      </c>
      <c r="D25" s="22">
        <v>50</v>
      </c>
      <c r="E25" s="23">
        <f t="shared" si="0"/>
        <v>206</v>
      </c>
      <c r="F25" s="11"/>
      <c r="G25" s="26" t="s">
        <v>87</v>
      </c>
      <c r="H25" s="58" t="s">
        <v>29</v>
      </c>
      <c r="I25" s="8">
        <v>43245</v>
      </c>
      <c r="J25" s="26">
        <v>120</v>
      </c>
      <c r="K25" s="10"/>
      <c r="L25" s="24" t="s">
        <v>28</v>
      </c>
      <c r="M25" s="25" t="s">
        <v>29</v>
      </c>
      <c r="N25" s="8">
        <v>43227</v>
      </c>
      <c r="O25" s="26">
        <v>5</v>
      </c>
      <c r="Q25" s="39"/>
      <c r="R25" s="39"/>
      <c r="S25" s="39"/>
      <c r="T25" s="46"/>
      <c r="U25" s="39"/>
    </row>
    <row r="26" spans="2:21" ht="12.75" customHeight="1" x14ac:dyDescent="0.2">
      <c r="B26" s="21">
        <v>43237</v>
      </c>
      <c r="C26" s="22">
        <v>697</v>
      </c>
      <c r="D26" s="22">
        <v>80</v>
      </c>
      <c r="E26" s="23">
        <f t="shared" si="0"/>
        <v>777</v>
      </c>
      <c r="F26" s="11"/>
      <c r="G26" s="26" t="s">
        <v>89</v>
      </c>
      <c r="H26" s="58">
        <v>1000931</v>
      </c>
      <c r="I26" s="8">
        <v>43249</v>
      </c>
      <c r="J26" s="26">
        <v>449.5</v>
      </c>
      <c r="K26" s="10"/>
      <c r="L26" s="24" t="s">
        <v>30</v>
      </c>
      <c r="M26" s="25"/>
      <c r="N26" s="8">
        <v>43226</v>
      </c>
      <c r="O26" s="26">
        <v>26</v>
      </c>
      <c r="Q26" s="39"/>
      <c r="R26" s="39"/>
      <c r="S26" s="39"/>
      <c r="T26" s="39"/>
      <c r="U26" s="39"/>
    </row>
    <row r="27" spans="2:21" ht="12.75" customHeight="1" x14ac:dyDescent="0.2">
      <c r="B27" s="21">
        <v>43238</v>
      </c>
      <c r="C27" s="22">
        <v>160</v>
      </c>
      <c r="D27" s="22">
        <v>40</v>
      </c>
      <c r="E27" s="23">
        <f t="shared" si="0"/>
        <v>200</v>
      </c>
      <c r="F27" s="11"/>
      <c r="G27" s="121" t="s">
        <v>103</v>
      </c>
      <c r="H27" s="122">
        <v>1003093</v>
      </c>
      <c r="I27" s="123">
        <v>43251</v>
      </c>
      <c r="J27" s="121">
        <v>0</v>
      </c>
      <c r="K27" s="10"/>
      <c r="L27" s="77" t="s">
        <v>32</v>
      </c>
      <c r="M27" s="25" t="s">
        <v>33</v>
      </c>
      <c r="N27" s="8">
        <v>43227</v>
      </c>
      <c r="O27" s="26">
        <v>5</v>
      </c>
      <c r="S27" s="39"/>
      <c r="T27" s="39"/>
      <c r="U27" s="39"/>
    </row>
    <row r="28" spans="2:21" ht="12.75" customHeight="1" x14ac:dyDescent="0.2">
      <c r="B28" s="21">
        <v>43239</v>
      </c>
      <c r="C28" s="22">
        <v>130.6</v>
      </c>
      <c r="D28" s="22">
        <v>200</v>
      </c>
      <c r="E28" s="23">
        <f t="shared" si="0"/>
        <v>330.6</v>
      </c>
      <c r="F28" s="11"/>
      <c r="G28" s="26"/>
      <c r="H28" s="58"/>
      <c r="I28" s="8"/>
      <c r="J28" s="26">
        <v>0</v>
      </c>
      <c r="K28" s="10"/>
      <c r="L28" s="24" t="s">
        <v>69</v>
      </c>
      <c r="M28" s="25"/>
      <c r="N28" s="7"/>
      <c r="O28" s="26">
        <v>5</v>
      </c>
      <c r="Q28" s="70"/>
      <c r="R28" s="70"/>
      <c r="S28" s="39"/>
      <c r="T28" s="39"/>
      <c r="U28" s="39"/>
    </row>
    <row r="29" spans="2:21" ht="12.75" customHeight="1" x14ac:dyDescent="0.2">
      <c r="B29" s="21">
        <v>43240</v>
      </c>
      <c r="C29" s="22">
        <v>99</v>
      </c>
      <c r="D29" s="22">
        <v>15</v>
      </c>
      <c r="E29" s="23">
        <f t="shared" si="0"/>
        <v>114</v>
      </c>
      <c r="F29" s="11"/>
      <c r="G29" s="26"/>
      <c r="H29" s="58"/>
      <c r="I29" s="8"/>
      <c r="J29" s="26">
        <v>0</v>
      </c>
      <c r="K29" s="10"/>
      <c r="L29" s="24" t="s">
        <v>70</v>
      </c>
      <c r="M29" s="25"/>
      <c r="N29" s="7"/>
      <c r="O29" s="26">
        <v>20</v>
      </c>
      <c r="Q29" s="40"/>
      <c r="R29" s="78"/>
      <c r="S29" s="39"/>
      <c r="T29" s="39"/>
      <c r="U29" s="39"/>
    </row>
    <row r="30" spans="2:21" ht="12.75" customHeight="1" x14ac:dyDescent="0.2">
      <c r="B30" s="21">
        <v>43241</v>
      </c>
      <c r="C30" s="22">
        <v>77</v>
      </c>
      <c r="D30" s="22">
        <v>18</v>
      </c>
      <c r="E30" s="23">
        <f t="shared" si="0"/>
        <v>95</v>
      </c>
      <c r="F30" s="11"/>
      <c r="G30" s="26"/>
      <c r="H30" s="58"/>
      <c r="I30" s="8"/>
      <c r="J30" s="26">
        <v>0</v>
      </c>
      <c r="K30" s="10"/>
      <c r="L30" s="24" t="s">
        <v>71</v>
      </c>
      <c r="M30" s="25" t="s">
        <v>11</v>
      </c>
      <c r="N30" s="7"/>
      <c r="O30" s="26">
        <v>15</v>
      </c>
      <c r="Q30" s="40"/>
      <c r="R30" s="40"/>
      <c r="S30" s="39"/>
      <c r="T30" s="39"/>
      <c r="U30" s="39"/>
    </row>
    <row r="31" spans="2:21" ht="12.75" customHeight="1" x14ac:dyDescent="0.2">
      <c r="B31" s="21">
        <v>43242</v>
      </c>
      <c r="C31" s="22">
        <v>589</v>
      </c>
      <c r="D31" s="22">
        <v>35</v>
      </c>
      <c r="E31" s="23">
        <f t="shared" si="0"/>
        <v>624</v>
      </c>
      <c r="F31" s="11"/>
      <c r="G31" s="26"/>
      <c r="H31" s="58"/>
      <c r="I31" s="8"/>
      <c r="J31" s="26">
        <v>0</v>
      </c>
      <c r="K31" s="10"/>
      <c r="L31" s="24" t="s">
        <v>34</v>
      </c>
      <c r="M31" s="25"/>
      <c r="N31" s="7"/>
      <c r="O31" s="26">
        <v>70</v>
      </c>
      <c r="S31" s="41"/>
      <c r="T31" s="39"/>
      <c r="U31" s="39"/>
    </row>
    <row r="32" spans="2:21" ht="12.75" customHeight="1" x14ac:dyDescent="0.2">
      <c r="B32" s="21">
        <v>43243</v>
      </c>
      <c r="C32" s="22">
        <v>1048</v>
      </c>
      <c r="D32" s="22">
        <v>20</v>
      </c>
      <c r="E32" s="23">
        <f t="shared" si="0"/>
        <v>1068</v>
      </c>
      <c r="F32" s="11"/>
      <c r="G32" s="26"/>
      <c r="H32" s="59"/>
      <c r="I32" s="8"/>
      <c r="J32" s="26">
        <v>0</v>
      </c>
      <c r="K32" s="10"/>
      <c r="L32" s="24" t="s">
        <v>35</v>
      </c>
      <c r="M32" s="25">
        <v>1560</v>
      </c>
      <c r="N32" s="8">
        <v>43228</v>
      </c>
      <c r="O32" s="26">
        <v>75</v>
      </c>
      <c r="Q32" s="39"/>
      <c r="R32" s="39"/>
      <c r="S32" s="39"/>
      <c r="T32" s="39"/>
      <c r="U32" s="39"/>
    </row>
    <row r="33" spans="2:21" ht="12.75" customHeight="1" x14ac:dyDescent="0.2">
      <c r="B33" s="120">
        <v>43244</v>
      </c>
      <c r="C33" s="22">
        <v>58</v>
      </c>
      <c r="D33" s="22">
        <v>30</v>
      </c>
      <c r="E33" s="118">
        <f t="shared" si="0"/>
        <v>88</v>
      </c>
      <c r="F33" s="11"/>
      <c r="G33" s="26"/>
      <c r="H33" s="58"/>
      <c r="I33" s="8"/>
      <c r="J33" s="26">
        <v>0</v>
      </c>
      <c r="K33" s="10"/>
      <c r="L33" s="24" t="s">
        <v>39</v>
      </c>
      <c r="M33" s="25" t="s">
        <v>38</v>
      </c>
      <c r="N33" s="8">
        <v>43231</v>
      </c>
      <c r="O33" s="26">
        <v>3</v>
      </c>
      <c r="Q33" s="39"/>
      <c r="R33" s="39"/>
      <c r="S33" s="39"/>
      <c r="T33" s="39"/>
      <c r="U33" s="39"/>
    </row>
    <row r="34" spans="2:21" ht="12.75" customHeight="1" x14ac:dyDescent="0.2">
      <c r="B34" s="21">
        <v>43245</v>
      </c>
      <c r="C34" s="22">
        <v>52</v>
      </c>
      <c r="D34" s="22">
        <v>0</v>
      </c>
      <c r="E34" s="23">
        <f t="shared" si="0"/>
        <v>52</v>
      </c>
      <c r="F34" s="11"/>
      <c r="G34" s="26"/>
      <c r="H34" s="58"/>
      <c r="I34" s="8"/>
      <c r="J34" s="26">
        <v>0</v>
      </c>
      <c r="K34" s="10"/>
      <c r="L34" s="24" t="s">
        <v>40</v>
      </c>
      <c r="M34" s="25" t="s">
        <v>11</v>
      </c>
      <c r="N34" s="8">
        <v>43231</v>
      </c>
      <c r="O34" s="26">
        <v>2</v>
      </c>
      <c r="Q34" s="39"/>
      <c r="R34" s="39"/>
      <c r="S34" s="39"/>
      <c r="T34" s="39"/>
      <c r="U34" s="39"/>
    </row>
    <row r="35" spans="2:21" ht="12.75" customHeight="1" x14ac:dyDescent="0.2">
      <c r="B35" s="21">
        <v>43246</v>
      </c>
      <c r="C35" s="22">
        <v>247</v>
      </c>
      <c r="D35" s="22">
        <v>10</v>
      </c>
      <c r="E35" s="23">
        <f t="shared" si="0"/>
        <v>257</v>
      </c>
      <c r="F35" s="11"/>
      <c r="G35" s="26"/>
      <c r="H35" s="58"/>
      <c r="I35" s="8"/>
      <c r="J35" s="26">
        <v>0</v>
      </c>
      <c r="K35" s="10"/>
      <c r="L35" s="51" t="s">
        <v>41</v>
      </c>
      <c r="M35" s="25" t="s">
        <v>42</v>
      </c>
      <c r="N35" s="8">
        <v>43232</v>
      </c>
      <c r="O35" s="26">
        <v>125</v>
      </c>
      <c r="R35" s="43"/>
      <c r="S35" s="39"/>
      <c r="T35" s="39"/>
      <c r="U35" s="39"/>
    </row>
    <row r="36" spans="2:21" ht="12.75" customHeight="1" x14ac:dyDescent="0.2">
      <c r="B36" s="21">
        <v>43247</v>
      </c>
      <c r="C36" s="22">
        <v>107</v>
      </c>
      <c r="D36" s="22">
        <v>0</v>
      </c>
      <c r="E36" s="23">
        <f t="shared" si="0"/>
        <v>107</v>
      </c>
      <c r="F36" s="11"/>
      <c r="G36" s="26"/>
      <c r="H36" s="58"/>
      <c r="I36" s="8"/>
      <c r="J36" s="26">
        <v>0</v>
      </c>
      <c r="K36" s="10"/>
      <c r="L36" s="51" t="s">
        <v>46</v>
      </c>
      <c r="M36" s="25" t="s">
        <v>47</v>
      </c>
      <c r="N36" s="8">
        <v>43232</v>
      </c>
      <c r="O36" s="26">
        <v>1.8</v>
      </c>
      <c r="S36" s="39"/>
      <c r="T36" s="46"/>
      <c r="U36" s="39"/>
    </row>
    <row r="37" spans="2:21" ht="12.75" customHeight="1" x14ac:dyDescent="0.2">
      <c r="B37" s="21">
        <v>43248</v>
      </c>
      <c r="C37" s="22">
        <v>60</v>
      </c>
      <c r="D37" s="22">
        <v>0</v>
      </c>
      <c r="E37" s="23">
        <f t="shared" si="0"/>
        <v>60</v>
      </c>
      <c r="F37" s="11"/>
      <c r="G37" s="26"/>
      <c r="H37" s="58"/>
      <c r="I37" s="8"/>
      <c r="J37" s="26">
        <v>0</v>
      </c>
      <c r="K37" s="10"/>
      <c r="L37" s="24" t="s">
        <v>44</v>
      </c>
      <c r="M37" s="25" t="s">
        <v>45</v>
      </c>
      <c r="N37" s="8">
        <v>43234</v>
      </c>
      <c r="O37" s="26">
        <v>6</v>
      </c>
      <c r="S37" s="71"/>
      <c r="T37" s="42"/>
      <c r="U37" s="39"/>
    </row>
    <row r="38" spans="2:21" ht="12.75" customHeight="1" x14ac:dyDescent="0.2">
      <c r="B38" s="21">
        <v>43249</v>
      </c>
      <c r="C38" s="22">
        <v>0</v>
      </c>
      <c r="D38" s="22">
        <v>120</v>
      </c>
      <c r="E38" s="23">
        <f t="shared" si="0"/>
        <v>120</v>
      </c>
      <c r="F38" s="11"/>
      <c r="G38" s="26"/>
      <c r="H38" s="58"/>
      <c r="I38" s="8"/>
      <c r="J38" s="26">
        <v>0</v>
      </c>
      <c r="K38" s="10"/>
      <c r="L38" s="111" t="s">
        <v>94</v>
      </c>
      <c r="M38" s="112" t="s">
        <v>48</v>
      </c>
      <c r="N38" s="113">
        <v>43235</v>
      </c>
      <c r="O38" s="114">
        <v>2000</v>
      </c>
      <c r="T38" s="52"/>
      <c r="U38" s="39"/>
    </row>
    <row r="39" spans="2:21" ht="12.75" customHeight="1" x14ac:dyDescent="0.2">
      <c r="B39" s="21">
        <v>43250</v>
      </c>
      <c r="C39" s="22">
        <v>70</v>
      </c>
      <c r="D39" s="22">
        <v>0</v>
      </c>
      <c r="E39" s="23">
        <f t="shared" si="0"/>
        <v>70</v>
      </c>
      <c r="F39" s="11"/>
      <c r="G39" s="26"/>
      <c r="H39" s="58"/>
      <c r="I39" s="8"/>
      <c r="J39" s="26">
        <v>0</v>
      </c>
      <c r="K39" s="10"/>
      <c r="L39" s="111" t="s">
        <v>49</v>
      </c>
      <c r="M39" s="112" t="s">
        <v>43</v>
      </c>
      <c r="N39" s="113">
        <v>43235</v>
      </c>
      <c r="O39" s="114">
        <v>700</v>
      </c>
      <c r="T39" s="53"/>
      <c r="U39" s="39"/>
    </row>
    <row r="40" spans="2:21" ht="12.75" customHeight="1" x14ac:dyDescent="0.2">
      <c r="B40" s="21">
        <v>43251</v>
      </c>
      <c r="C40" s="22">
        <v>510</v>
      </c>
      <c r="D40" s="22">
        <v>0</v>
      </c>
      <c r="E40" s="23">
        <f t="shared" si="0"/>
        <v>510</v>
      </c>
      <c r="F40" s="11"/>
      <c r="G40" s="26"/>
      <c r="H40" s="58"/>
      <c r="I40" s="8"/>
      <c r="J40" s="26">
        <v>0</v>
      </c>
      <c r="K40" s="10"/>
      <c r="L40" s="24" t="s">
        <v>50</v>
      </c>
      <c r="M40" s="25" t="s">
        <v>51</v>
      </c>
      <c r="N40" s="8">
        <v>43236</v>
      </c>
      <c r="O40" s="26">
        <v>4</v>
      </c>
      <c r="S40" s="43"/>
      <c r="T40" s="39"/>
      <c r="U40" s="39"/>
    </row>
    <row r="41" spans="2:21" ht="12.75" customHeight="1" x14ac:dyDescent="0.2">
      <c r="B41" s="54"/>
      <c r="C41" s="55">
        <v>0</v>
      </c>
      <c r="D41" s="55">
        <v>0</v>
      </c>
      <c r="E41" s="23">
        <f t="shared" si="0"/>
        <v>0</v>
      </c>
      <c r="F41" s="11"/>
      <c r="G41" s="26"/>
      <c r="H41" s="58"/>
      <c r="I41" s="8"/>
      <c r="J41" s="26">
        <v>0</v>
      </c>
      <c r="K41" s="10"/>
      <c r="L41" s="24" t="s">
        <v>52</v>
      </c>
      <c r="M41" s="25" t="s">
        <v>53</v>
      </c>
      <c r="N41" s="8">
        <v>43237</v>
      </c>
      <c r="O41" s="26">
        <v>20</v>
      </c>
      <c r="S41" s="39"/>
      <c r="T41" s="39"/>
      <c r="U41" s="39"/>
    </row>
    <row r="42" spans="2:21" ht="12.75" customHeight="1" x14ac:dyDescent="0.2">
      <c r="B42" s="54"/>
      <c r="C42" s="55">
        <v>0</v>
      </c>
      <c r="D42" s="55">
        <v>0</v>
      </c>
      <c r="E42" s="23">
        <f t="shared" si="0"/>
        <v>0</v>
      </c>
      <c r="F42" s="11"/>
      <c r="G42" s="26"/>
      <c r="H42" s="58"/>
      <c r="I42" s="8"/>
      <c r="J42" s="26">
        <v>0</v>
      </c>
      <c r="K42" s="10"/>
      <c r="L42" s="24" t="s">
        <v>61</v>
      </c>
      <c r="M42" s="25" t="s">
        <v>62</v>
      </c>
      <c r="N42" s="8">
        <v>43237</v>
      </c>
      <c r="O42" s="26">
        <v>25</v>
      </c>
      <c r="Q42" s="50"/>
      <c r="S42" s="39"/>
      <c r="T42" s="39"/>
      <c r="U42" s="39"/>
    </row>
    <row r="43" spans="2:21" ht="12.75" customHeight="1" x14ac:dyDescent="0.2">
      <c r="B43" s="54"/>
      <c r="C43" s="55">
        <v>0</v>
      </c>
      <c r="D43" s="55">
        <v>0</v>
      </c>
      <c r="E43" s="23">
        <f t="shared" si="0"/>
        <v>0</v>
      </c>
      <c r="F43" s="11"/>
      <c r="G43" s="26"/>
      <c r="H43" s="58"/>
      <c r="I43" s="8"/>
      <c r="J43" s="26">
        <v>0</v>
      </c>
      <c r="K43" s="10"/>
      <c r="L43" s="24" t="s">
        <v>68</v>
      </c>
      <c r="M43" s="25" t="s">
        <v>53</v>
      </c>
      <c r="N43" s="8">
        <v>43238</v>
      </c>
      <c r="O43" s="26">
        <v>10</v>
      </c>
      <c r="Q43" s="93"/>
      <c r="R43" s="4"/>
      <c r="S43" s="45"/>
      <c r="T43" s="48"/>
    </row>
    <row r="44" spans="2:21" ht="12.75" customHeight="1" x14ac:dyDescent="0.2">
      <c r="B44" s="27"/>
      <c r="C44" s="22">
        <v>0</v>
      </c>
      <c r="D44" s="22">
        <v>0</v>
      </c>
      <c r="E44" s="23">
        <f t="shared" si="0"/>
        <v>0</v>
      </c>
      <c r="F44" s="11"/>
      <c r="G44" s="26"/>
      <c r="H44" s="58"/>
      <c r="I44" s="8"/>
      <c r="J44" s="26">
        <v>0</v>
      </c>
      <c r="K44" s="10"/>
      <c r="L44" s="24" t="s">
        <v>73</v>
      </c>
      <c r="M44" s="25">
        <v>1708</v>
      </c>
      <c r="N44" s="8">
        <v>43239</v>
      </c>
      <c r="O44" s="26">
        <v>10</v>
      </c>
      <c r="Q44" s="81"/>
      <c r="T44" s="48"/>
    </row>
    <row r="45" spans="2:21" ht="12.75" customHeight="1" x14ac:dyDescent="0.2">
      <c r="B45" s="27"/>
      <c r="C45" s="22">
        <v>0</v>
      </c>
      <c r="D45" s="22">
        <v>0</v>
      </c>
      <c r="E45" s="23">
        <f t="shared" si="0"/>
        <v>0</v>
      </c>
      <c r="F45" s="11"/>
      <c r="G45" s="26"/>
      <c r="H45" s="58"/>
      <c r="I45" s="8"/>
      <c r="J45" s="26">
        <v>0</v>
      </c>
      <c r="K45" s="10"/>
      <c r="L45" s="24" t="s">
        <v>74</v>
      </c>
      <c r="M45" s="25"/>
      <c r="N45" s="8">
        <v>43240</v>
      </c>
      <c r="O45" s="26">
        <v>5</v>
      </c>
      <c r="T45" s="48"/>
    </row>
    <row r="46" spans="2:21" ht="12.75" customHeight="1" x14ac:dyDescent="0.2">
      <c r="B46" s="27"/>
      <c r="C46" s="22">
        <v>0</v>
      </c>
      <c r="D46" s="22">
        <v>0</v>
      </c>
      <c r="E46" s="23">
        <f t="shared" si="0"/>
        <v>0</v>
      </c>
      <c r="F46" s="11"/>
      <c r="G46" s="26"/>
      <c r="H46" s="58"/>
      <c r="I46" s="8"/>
      <c r="J46" s="26">
        <v>0</v>
      </c>
      <c r="K46" s="10"/>
      <c r="L46" s="24" t="s">
        <v>75</v>
      </c>
      <c r="M46" s="25"/>
      <c r="N46" s="8">
        <v>43241</v>
      </c>
      <c r="O46" s="26">
        <v>20</v>
      </c>
      <c r="T46" s="48"/>
    </row>
    <row r="47" spans="2:21" ht="12.75" customHeight="1" x14ac:dyDescent="0.2">
      <c r="B47" s="27"/>
      <c r="C47" s="22">
        <v>0</v>
      </c>
      <c r="D47" s="22">
        <v>0</v>
      </c>
      <c r="E47" s="23">
        <f t="shared" si="0"/>
        <v>0</v>
      </c>
      <c r="F47" s="11"/>
      <c r="G47" s="26"/>
      <c r="H47" s="58"/>
      <c r="I47" s="8"/>
      <c r="J47" s="26">
        <v>0</v>
      </c>
      <c r="K47" s="10"/>
      <c r="L47" s="24" t="s">
        <v>76</v>
      </c>
      <c r="M47" s="25" t="s">
        <v>77</v>
      </c>
      <c r="N47" s="8">
        <v>43241</v>
      </c>
      <c r="O47" s="26">
        <v>10</v>
      </c>
      <c r="T47" s="48"/>
    </row>
    <row r="48" spans="2:21" ht="12.75" customHeight="1" x14ac:dyDescent="0.2">
      <c r="B48" s="27"/>
      <c r="C48" s="22">
        <v>0</v>
      </c>
      <c r="D48" s="22">
        <v>0</v>
      </c>
      <c r="E48" s="23">
        <f t="shared" si="0"/>
        <v>0</v>
      </c>
      <c r="F48" s="11"/>
      <c r="G48" s="26"/>
      <c r="H48" s="58"/>
      <c r="I48" s="8"/>
      <c r="J48" s="26">
        <v>0</v>
      </c>
      <c r="K48" s="10"/>
      <c r="L48" s="24" t="s">
        <v>79</v>
      </c>
      <c r="M48" s="25"/>
      <c r="N48" s="8">
        <v>43242</v>
      </c>
      <c r="O48" s="26">
        <v>150</v>
      </c>
      <c r="T48" s="48"/>
    </row>
    <row r="49" spans="2:23" s="4" customFormat="1" ht="12.75" customHeight="1" x14ac:dyDescent="0.2">
      <c r="B49" s="92"/>
      <c r="C49" s="83">
        <v>0</v>
      </c>
      <c r="D49" s="83">
        <v>0</v>
      </c>
      <c r="E49" s="23">
        <f t="shared" si="0"/>
        <v>0</v>
      </c>
      <c r="F49" s="82"/>
      <c r="G49" s="83"/>
      <c r="H49" s="84"/>
      <c r="I49" s="85"/>
      <c r="J49" s="83">
        <v>0</v>
      </c>
      <c r="K49" s="86"/>
      <c r="L49" s="72" t="s">
        <v>80</v>
      </c>
      <c r="M49" s="119"/>
      <c r="N49" s="117">
        <v>43243</v>
      </c>
      <c r="O49" s="22">
        <v>50</v>
      </c>
      <c r="T49" s="88"/>
    </row>
    <row r="50" spans="2:23" s="4" customFormat="1" ht="12.75" customHeight="1" x14ac:dyDescent="0.2">
      <c r="B50" s="92"/>
      <c r="C50" s="83"/>
      <c r="D50" s="83"/>
      <c r="E50" s="23">
        <f t="shared" si="0"/>
        <v>0</v>
      </c>
      <c r="F50" s="82"/>
      <c r="G50" s="83"/>
      <c r="H50" s="84"/>
      <c r="I50" s="85"/>
      <c r="J50" s="83">
        <v>0</v>
      </c>
      <c r="K50" s="86"/>
      <c r="L50" s="51" t="s">
        <v>86</v>
      </c>
      <c r="M50" s="87"/>
      <c r="N50" s="85">
        <v>43245</v>
      </c>
      <c r="O50" s="83">
        <v>8</v>
      </c>
      <c r="T50" s="88"/>
    </row>
    <row r="51" spans="2:23" s="4" customFormat="1" ht="12.75" customHeight="1" x14ac:dyDescent="0.2">
      <c r="B51" s="92"/>
      <c r="C51" s="83"/>
      <c r="D51" s="83"/>
      <c r="E51" s="23">
        <f t="shared" si="0"/>
        <v>0</v>
      </c>
      <c r="F51" s="82"/>
      <c r="G51" s="83"/>
      <c r="H51" s="84"/>
      <c r="I51" s="85"/>
      <c r="J51" s="83">
        <v>0</v>
      </c>
      <c r="K51" s="86"/>
      <c r="L51" s="51" t="s">
        <v>88</v>
      </c>
      <c r="M51" s="87">
        <v>1001578</v>
      </c>
      <c r="N51" s="85">
        <v>43248</v>
      </c>
      <c r="O51" s="83">
        <v>28</v>
      </c>
      <c r="T51" s="88"/>
    </row>
    <row r="52" spans="2:23" s="4" customFormat="1" ht="12.75" customHeight="1" x14ac:dyDescent="0.2">
      <c r="B52" s="92"/>
      <c r="C52" s="83"/>
      <c r="D52" s="83"/>
      <c r="E52" s="23">
        <f t="shared" si="0"/>
        <v>0</v>
      </c>
      <c r="F52" s="82"/>
      <c r="G52" s="83"/>
      <c r="H52" s="84"/>
      <c r="I52" s="85"/>
      <c r="J52" s="83">
        <v>0</v>
      </c>
      <c r="K52" s="86"/>
      <c r="L52" s="51" t="s">
        <v>93</v>
      </c>
      <c r="M52" s="87"/>
      <c r="N52" s="85">
        <v>43250</v>
      </c>
      <c r="O52" s="83">
        <v>2.5</v>
      </c>
      <c r="T52" s="88"/>
    </row>
    <row r="53" spans="2:23" s="4" customFormat="1" ht="12.75" customHeight="1" x14ac:dyDescent="0.2">
      <c r="B53" s="92"/>
      <c r="C53" s="83"/>
      <c r="D53" s="83"/>
      <c r="E53" s="23">
        <v>0</v>
      </c>
      <c r="F53" s="82"/>
      <c r="G53" s="83"/>
      <c r="H53" s="84"/>
      <c r="I53" s="85"/>
      <c r="J53" s="83">
        <v>0</v>
      </c>
      <c r="K53" s="86"/>
      <c r="L53" s="111" t="s">
        <v>98</v>
      </c>
      <c r="M53" s="115" t="s">
        <v>48</v>
      </c>
      <c r="N53" s="113">
        <v>43251</v>
      </c>
      <c r="O53" s="114">
        <v>2000</v>
      </c>
      <c r="T53" s="88"/>
    </row>
    <row r="54" spans="2:23" s="4" customFormat="1" ht="12.75" customHeight="1" x14ac:dyDescent="0.2">
      <c r="B54" s="92"/>
      <c r="C54" s="83"/>
      <c r="D54" s="83"/>
      <c r="E54" s="23">
        <f>C:C+D:D</f>
        <v>0</v>
      </c>
      <c r="F54" s="82"/>
      <c r="G54" s="83"/>
      <c r="H54" s="84"/>
      <c r="I54" s="85"/>
      <c r="J54" s="83">
        <v>0</v>
      </c>
      <c r="K54" s="86"/>
      <c r="L54" s="51"/>
      <c r="M54" s="87"/>
      <c r="N54" s="85"/>
      <c r="O54" s="83">
        <v>0</v>
      </c>
      <c r="T54" s="88"/>
    </row>
    <row r="55" spans="2:23" ht="12" thickBot="1" x14ac:dyDescent="0.25">
      <c r="B55" s="28" t="s">
        <v>9</v>
      </c>
      <c r="C55" s="29">
        <f>SUM(C10:C54)</f>
        <v>8765.3000000000011</v>
      </c>
      <c r="D55" s="29">
        <f>SUM(D10:D54)</f>
        <v>1083.4000000000001</v>
      </c>
      <c r="E55" s="30">
        <f>SUM(E10:E54)</f>
        <v>9848.7000000000007</v>
      </c>
      <c r="F55" s="31"/>
      <c r="G55" s="66"/>
      <c r="H55" s="67"/>
      <c r="I55" s="68" t="s">
        <v>5</v>
      </c>
      <c r="J55" s="69">
        <f>SUM(J10:J54)</f>
        <v>4419.43</v>
      </c>
      <c r="K55" s="10"/>
      <c r="L55" s="24"/>
      <c r="M55" s="24"/>
      <c r="N55" s="63" t="s">
        <v>5</v>
      </c>
      <c r="O55" s="64">
        <f>SUM(O10:O54)</f>
        <v>5631.1</v>
      </c>
    </row>
    <row r="56" spans="2:23" x14ac:dyDescent="0.2">
      <c r="B56" s="10"/>
      <c r="C56" s="10"/>
      <c r="D56" s="10"/>
      <c r="E56" s="10"/>
      <c r="F56" s="10"/>
      <c r="G56" s="10"/>
      <c r="H56" s="60"/>
      <c r="J56" s="10"/>
      <c r="K56" s="10"/>
      <c r="N56" s="1"/>
      <c r="Q56" s="75"/>
      <c r="R56" s="75"/>
      <c r="S56" s="76"/>
    </row>
    <row r="57" spans="2:23" x14ac:dyDescent="0.2">
      <c r="B57" s="10"/>
      <c r="C57" s="10"/>
      <c r="D57" s="79"/>
      <c r="E57" s="10"/>
      <c r="F57" s="10"/>
      <c r="G57" s="10"/>
      <c r="H57" s="60"/>
      <c r="J57" s="10"/>
      <c r="K57" s="10"/>
      <c r="L57" s="10"/>
      <c r="M57" s="36"/>
      <c r="N57" s="37"/>
      <c r="O57" s="38"/>
      <c r="Q57" s="3"/>
      <c r="R57" s="3"/>
      <c r="S57" s="3"/>
      <c r="T57" s="4"/>
      <c r="U57" s="4"/>
      <c r="V57" s="4"/>
      <c r="W57" s="4"/>
    </row>
    <row r="58" spans="2:23" ht="12.75" x14ac:dyDescent="0.2">
      <c r="B58" s="10"/>
      <c r="C58" s="10"/>
      <c r="D58" s="96" t="s">
        <v>95</v>
      </c>
      <c r="E58" s="98">
        <f>E55</f>
        <v>9848.7000000000007</v>
      </c>
      <c r="F58" s="10"/>
      <c r="G58" s="10"/>
      <c r="H58" s="96" t="s">
        <v>96</v>
      </c>
      <c r="I58" s="97">
        <f>J55</f>
        <v>4419.43</v>
      </c>
      <c r="J58" s="10"/>
      <c r="K58" s="10"/>
      <c r="L58" s="10"/>
      <c r="M58" s="96" t="s">
        <v>97</v>
      </c>
      <c r="N58" s="98">
        <f>O55</f>
        <v>5631.1</v>
      </c>
      <c r="O58" s="35"/>
      <c r="Q58" s="4"/>
      <c r="R58" s="4"/>
      <c r="S58" s="4"/>
      <c r="T58" s="45"/>
      <c r="U58" s="4"/>
      <c r="V58" s="4"/>
      <c r="W58" s="4"/>
    </row>
    <row r="59" spans="2:23" s="4" customFormat="1" ht="12.75" x14ac:dyDescent="0.2">
      <c r="B59" s="86"/>
      <c r="C59" s="86"/>
      <c r="D59" s="103"/>
      <c r="E59" s="100"/>
      <c r="F59" s="86"/>
      <c r="G59" s="86"/>
      <c r="H59" s="103"/>
      <c r="I59" s="104"/>
      <c r="J59" s="86"/>
      <c r="K59" s="86"/>
      <c r="L59" s="86"/>
      <c r="M59" s="103"/>
      <c r="N59" s="100"/>
      <c r="O59" s="35"/>
      <c r="T59" s="45"/>
    </row>
    <row r="60" spans="2:23" x14ac:dyDescent="0.2">
      <c r="G60" s="125" t="s">
        <v>104</v>
      </c>
      <c r="H60" s="126"/>
      <c r="I60" s="124"/>
      <c r="J60" s="47"/>
      <c r="N60" s="99"/>
      <c r="O60" s="3"/>
      <c r="Q60" s="81"/>
      <c r="R60" s="4"/>
      <c r="S60" s="4"/>
      <c r="T60" s="4"/>
      <c r="U60" s="4"/>
      <c r="V60" s="4"/>
      <c r="W60" s="4"/>
    </row>
    <row r="61" spans="2:23" x14ac:dyDescent="0.2">
      <c r="G61" s="121" t="s">
        <v>103</v>
      </c>
      <c r="H61" s="122">
        <v>1003093</v>
      </c>
      <c r="I61" s="123">
        <v>43251</v>
      </c>
      <c r="J61" s="127">
        <v>656.9</v>
      </c>
      <c r="L61" s="105" t="s">
        <v>100</v>
      </c>
      <c r="M61" s="106" t="s">
        <v>101</v>
      </c>
      <c r="N61" s="102"/>
      <c r="O61" s="94"/>
      <c r="R61" s="4"/>
      <c r="S61" s="4"/>
      <c r="T61" s="4"/>
      <c r="U61" s="4"/>
      <c r="V61" s="4"/>
      <c r="W61" s="4"/>
    </row>
    <row r="62" spans="2:23" x14ac:dyDescent="0.2">
      <c r="L62" s="107">
        <v>1555</v>
      </c>
      <c r="M62" s="108">
        <f>E55-O55</f>
        <v>4217.6000000000004</v>
      </c>
      <c r="N62" s="100"/>
      <c r="O62" s="95"/>
      <c r="R62" s="4"/>
      <c r="S62" s="4"/>
      <c r="T62" s="4"/>
      <c r="U62" s="4"/>
      <c r="V62" s="4"/>
      <c r="W62" s="4"/>
    </row>
    <row r="63" spans="2:23" x14ac:dyDescent="0.2">
      <c r="L63" s="108" t="s">
        <v>102</v>
      </c>
      <c r="M63" s="107">
        <f>L62+M62</f>
        <v>5772.6</v>
      </c>
      <c r="N63" s="100"/>
      <c r="O63" s="95"/>
      <c r="R63" s="4"/>
      <c r="S63" s="4"/>
      <c r="T63" s="4"/>
      <c r="U63" s="4"/>
      <c r="V63" s="4"/>
      <c r="W63" s="4"/>
    </row>
    <row r="64" spans="2:23" x14ac:dyDescent="0.2">
      <c r="M64" s="101"/>
      <c r="N64" s="100"/>
      <c r="O64" s="95"/>
      <c r="R64" s="4"/>
      <c r="S64" s="4"/>
      <c r="T64" s="4"/>
      <c r="U64" s="4"/>
      <c r="V64" s="4"/>
      <c r="W64" s="4"/>
    </row>
    <row r="65" spans="12:23" x14ac:dyDescent="0.2">
      <c r="L65" s="110" t="s">
        <v>99</v>
      </c>
      <c r="M65" s="109">
        <f>M63-I58</f>
        <v>1353.17</v>
      </c>
      <c r="N65" s="1"/>
      <c r="R65" s="4"/>
      <c r="S65" s="4"/>
      <c r="T65" s="4"/>
      <c r="U65" s="4"/>
      <c r="V65" s="4"/>
      <c r="W65" s="4"/>
    </row>
    <row r="66" spans="12:23" x14ac:dyDescent="0.2">
      <c r="N66" s="1"/>
    </row>
  </sheetData>
  <pageMargins left="0.11811023622047245" right="0.11811023622047245" top="0.35433070866141736" bottom="0.35433070866141736" header="0.31496062992125984" footer="0.11811023622047245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2018-05-06T18:40:48Z</cp:lastPrinted>
  <dcterms:created xsi:type="dcterms:W3CDTF">2018-04-14T15:58:02Z</dcterms:created>
  <dcterms:modified xsi:type="dcterms:W3CDTF">2018-06-01T15:24:59Z</dcterms:modified>
</cp:coreProperties>
</file>