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Control\"/>
    </mc:Choice>
  </mc:AlternateContent>
  <bookViews>
    <workbookView xWindow="0" yWindow="0" windowWidth="14370" windowHeight="7530"/>
  </bookViews>
  <sheets>
    <sheet name="Julio" sheetId="4" r:id="rId1"/>
    <sheet name="Junio" sheetId="3" r:id="rId2"/>
    <sheet name="Mayo" sheetId="2" r:id="rId3"/>
    <sheet name="Abril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4" l="1"/>
  <c r="F37" i="3" l="1"/>
  <c r="F22" i="2" l="1"/>
  <c r="F37" i="2" l="1"/>
  <c r="F36" i="1" l="1"/>
  <c r="F22" i="1" l="1"/>
  <c r="F58" i="1" l="1"/>
  <c r="F21" i="1" l="1"/>
  <c r="F20" i="1"/>
  <c r="F19" i="1"/>
  <c r="F18" i="1"/>
  <c r="F17" i="1"/>
  <c r="E8" i="1" l="1"/>
  <c r="G8" i="1" s="1"/>
</calcChain>
</file>

<file path=xl/comments1.xml><?xml version="1.0" encoding="utf-8"?>
<comments xmlns="http://schemas.openxmlformats.org/spreadsheetml/2006/main">
  <authors>
    <author>usuario</author>
  </authors>
  <commentList>
    <comment ref="F12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cancelada 09/07/2018.recibo 307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por pagar</t>
        </r>
      </text>
    </comment>
  </commentList>
</comments>
</file>

<file path=xl/comments2.xml><?xml version="1.0" encoding="utf-8"?>
<comments xmlns="http://schemas.openxmlformats.org/spreadsheetml/2006/main">
  <authors>
    <author>usuario</author>
  </authors>
  <commentList>
    <comment ref="F2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cancelada el 25/06/2018
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cuenta pendiente por pagar</t>
        </r>
      </text>
    </comment>
  </commentList>
</comments>
</file>

<file path=xl/comments3.xml><?xml version="1.0" encoding="utf-8"?>
<comments xmlns="http://schemas.openxmlformats.org/spreadsheetml/2006/main">
  <authors>
    <author>usuario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 estimado la factura la tiene el Sr. Frank.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 xml:space="preserve">usuario:
</t>
        </r>
        <r>
          <rPr>
            <sz val="9"/>
            <color indexed="81"/>
            <rFont val="Tahoma"/>
            <family val="2"/>
          </rPr>
          <t>Cable cuerda 27.00 cambio por 
cable Iphone 38.50</t>
        </r>
      </text>
    </comment>
  </commentList>
</comments>
</file>

<file path=xl/sharedStrings.xml><?xml version="1.0" encoding="utf-8"?>
<sst xmlns="http://schemas.openxmlformats.org/spreadsheetml/2006/main" count="173" uniqueCount="100">
  <si>
    <t>Fecha</t>
  </si>
  <si>
    <t>Proveedor</t>
  </si>
  <si>
    <t>Ruc</t>
  </si>
  <si>
    <t>N° compra</t>
  </si>
  <si>
    <t>Total compras</t>
  </si>
  <si>
    <t>COMPRAS</t>
  </si>
  <si>
    <t>SEGO. Seguridad Optima. S.A.</t>
  </si>
  <si>
    <t>Total compra</t>
  </si>
  <si>
    <t>Electronica "ACUARIO"</t>
  </si>
  <si>
    <t>Nota de venta</t>
  </si>
  <si>
    <t>E&amp;G Electronica</t>
  </si>
  <si>
    <t>Digi @analisis S.A.C</t>
  </si>
  <si>
    <t>Mauro Paul Dominguez Sanchez</t>
  </si>
  <si>
    <t>Migaro Data</t>
  </si>
  <si>
    <t>compra en $</t>
  </si>
  <si>
    <t>Halion Internacional S.A.</t>
  </si>
  <si>
    <t>Serco Plus S.A.C</t>
  </si>
  <si>
    <t>F0020013723</t>
  </si>
  <si>
    <t>Impulso Informatico S.A.</t>
  </si>
  <si>
    <t>FE170006593</t>
  </si>
  <si>
    <t>FE170006594</t>
  </si>
  <si>
    <t>1504/2018</t>
  </si>
  <si>
    <t>"CELULARES"</t>
  </si>
  <si>
    <t>Parlantes</t>
  </si>
  <si>
    <t>Comercial "Diego"</t>
  </si>
  <si>
    <t>Mizzo Way Import E.I.R.L</t>
  </si>
  <si>
    <t>Proforma</t>
  </si>
  <si>
    <t>Inversiones Prinjet E.I.R.L</t>
  </si>
  <si>
    <t>INTCOMEX</t>
  </si>
  <si>
    <t>FOOL-00200904</t>
  </si>
  <si>
    <t>Comercial "Bryan"</t>
  </si>
  <si>
    <t>Inversiones "Naidelin"</t>
  </si>
  <si>
    <t>compras</t>
  </si>
  <si>
    <t>total inversión</t>
  </si>
  <si>
    <t>Gastos/remodelación</t>
  </si>
  <si>
    <t>FA-002606</t>
  </si>
  <si>
    <t>Corporación SL del Peru S.R.L.</t>
  </si>
  <si>
    <t>vitrinas</t>
  </si>
  <si>
    <t>FA-002628</t>
  </si>
  <si>
    <t>Gold Technology</t>
  </si>
  <si>
    <t>Importaciones Susan</t>
  </si>
  <si>
    <t>sin boleta</t>
  </si>
  <si>
    <t>Invesiones. "Naidelin""</t>
  </si>
  <si>
    <t>compra programas pc para venta</t>
  </si>
  <si>
    <t>Compras con dinero de las ventas.</t>
  </si>
  <si>
    <t xml:space="preserve">                               Total compras inversión para abrir la tienda(capital inicial)</t>
  </si>
  <si>
    <t>Mercaderia</t>
  </si>
  <si>
    <t>Recarga para celulares</t>
  </si>
  <si>
    <t>Cargadores de router</t>
  </si>
  <si>
    <t>cuenta continental</t>
  </si>
  <si>
    <t>CCL camara de comercio</t>
  </si>
  <si>
    <t>SEGO SEGURIDAD OPTIMA SA.</t>
  </si>
  <si>
    <t>F11400003602</t>
  </si>
  <si>
    <t xml:space="preserve">                               Total compras </t>
  </si>
  <si>
    <t>MIGARO DATA</t>
  </si>
  <si>
    <t>003-001967</t>
  </si>
  <si>
    <t>INVERSIONES PRINJET E.I.R.L.</t>
  </si>
  <si>
    <t>CORPORACIÓN JJAM &amp; TSAC</t>
  </si>
  <si>
    <t>COMERCIL DIEGO</t>
  </si>
  <si>
    <t>L&amp;R ELECTRONICA</t>
  </si>
  <si>
    <t>COMERCIAL DIEGO</t>
  </si>
  <si>
    <t>IMPULSO INFORMATICO S.A.</t>
  </si>
  <si>
    <t>FE17-0008480</t>
  </si>
  <si>
    <t>FE17-0008481</t>
  </si>
  <si>
    <t>COMPRA DE DVD DE JUEGOS</t>
  </si>
  <si>
    <t>SIN FACTURA</t>
  </si>
  <si>
    <t>SEGO, SEGURIDAD OPTIMA.S.A</t>
  </si>
  <si>
    <t>CORPORACIÓN SL DEL PERU S.R.L</t>
  </si>
  <si>
    <t>Compucentro Latino</t>
  </si>
  <si>
    <t>Dayte Importaciones</t>
  </si>
  <si>
    <t>Guia de compra</t>
  </si>
  <si>
    <t xml:space="preserve">Micas de Vidrio </t>
  </si>
  <si>
    <t>sin factura</t>
  </si>
  <si>
    <t>Grupo Dantron</t>
  </si>
  <si>
    <t>Corporación SL deL PERU S.R.L</t>
  </si>
  <si>
    <t>Cuenta pendiente pagar a credito x 15 días</t>
  </si>
  <si>
    <t>Import Export Yuri E.I.R.L</t>
  </si>
  <si>
    <t>E&amp;G Electronica Inversiones SAC.</t>
  </si>
  <si>
    <t>Corporación JJAM &amp; T SAC</t>
  </si>
  <si>
    <t>Audifonos blurtooth Sony</t>
  </si>
  <si>
    <t>T-Global</t>
  </si>
  <si>
    <t>Sego. Seguridad Optima</t>
  </si>
  <si>
    <t>F114-00003793</t>
  </si>
  <si>
    <t>P&amp;C Tronics E.I.R.L</t>
  </si>
  <si>
    <t>compra fuentes de poder 5Amp</t>
  </si>
  <si>
    <t>SEGO. Seguriad Optima S.A.</t>
  </si>
  <si>
    <t>F114-00003911</t>
  </si>
  <si>
    <t>AJ Tintas</t>
  </si>
  <si>
    <t>E&amp;Electrónica</t>
  </si>
  <si>
    <t>Cuenta por pagar a credito 15 días</t>
  </si>
  <si>
    <t>cable hdmi/ coaxial / pascor</t>
  </si>
  <si>
    <t xml:space="preserve">compra de 11  conectores DC </t>
  </si>
  <si>
    <t>Sego. Seguridad Optima S.A.</t>
  </si>
  <si>
    <t>114-00004157</t>
  </si>
  <si>
    <t>Arteus Comp S.A.C</t>
  </si>
  <si>
    <t>E&amp;G Electrónica Inversiones SAC</t>
  </si>
  <si>
    <t>Zyron</t>
  </si>
  <si>
    <t>Impulso Informático</t>
  </si>
  <si>
    <t>FE170011462</t>
  </si>
  <si>
    <t>Soluciones x Omel (compra de Rack)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</si>
</sst>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[$$-409]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" fontId="1" fillId="0" borderId="3" xfId="0" applyNumberFormat="1" applyFont="1" applyBorder="1"/>
    <xf numFmtId="0" fontId="1" fillId="0" borderId="1" xfId="0" applyFont="1" applyBorder="1"/>
    <xf numFmtId="0" fontId="1" fillId="0" borderId="4" xfId="0" applyFont="1" applyBorder="1"/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1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4" fontId="1" fillId="6" borderId="1" xfId="0" applyNumberFormat="1" applyFont="1" applyFill="1" applyBorder="1"/>
    <xf numFmtId="14" fontId="1" fillId="6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5" fontId="1" fillId="0" borderId="0" xfId="0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/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right"/>
    </xf>
    <xf numFmtId="0" fontId="1" fillId="0" borderId="0" xfId="0" applyFont="1" applyBorder="1"/>
    <xf numFmtId="164" fontId="1" fillId="0" borderId="1" xfId="0" applyNumberFormat="1" applyFont="1" applyBorder="1"/>
    <xf numFmtId="164" fontId="1" fillId="4" borderId="1" xfId="0" applyNumberFormat="1" applyFont="1" applyFill="1" applyBorder="1"/>
    <xf numFmtId="164" fontId="6" fillId="7" borderId="1" xfId="0" applyNumberFormat="1" applyFont="1" applyFill="1" applyBorder="1"/>
    <xf numFmtId="14" fontId="1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right"/>
    </xf>
    <xf numFmtId="14" fontId="1" fillId="5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164" fontId="1" fillId="0" borderId="0" xfId="0" applyNumberFormat="1" applyFont="1" applyFill="1" applyBorder="1"/>
    <xf numFmtId="164" fontId="6" fillId="0" borderId="0" xfId="0" applyNumberFormat="1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7" fontId="0" fillId="0" borderId="0" xfId="0" applyNumberFormat="1" applyAlignment="1">
      <alignment horizontal="left"/>
    </xf>
    <xf numFmtId="0" fontId="1" fillId="0" borderId="0" xfId="0" applyFont="1" applyFill="1" applyBorder="1" applyAlignment="1">
      <alignment horizontal="left"/>
    </xf>
    <xf numFmtId="1" fontId="6" fillId="0" borderId="6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1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14" fontId="5" fillId="5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1" fontId="6" fillId="0" borderId="7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0" fontId="1" fillId="0" borderId="7" xfId="0" applyFont="1" applyFill="1" applyBorder="1"/>
    <xf numFmtId="0" fontId="1" fillId="6" borderId="1" xfId="0" applyFont="1" applyFill="1" applyBorder="1" applyAlignment="1">
      <alignment horizontal="right"/>
    </xf>
    <xf numFmtId="164" fontId="1" fillId="6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6" fillId="6" borderId="1" xfId="0" applyFont="1" applyFill="1" applyBorder="1" applyAlignment="1"/>
    <xf numFmtId="1" fontId="6" fillId="6" borderId="1" xfId="0" applyNumberFormat="1" applyFont="1" applyFill="1" applyBorder="1" applyAlignment="1"/>
    <xf numFmtId="164" fontId="6" fillId="6" borderId="1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0" fontId="1" fillId="5" borderId="0" xfId="0" applyFont="1" applyFill="1"/>
    <xf numFmtId="165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164" fontId="6" fillId="4" borderId="1" xfId="0" applyNumberFormat="1" applyFont="1" applyFill="1" applyBorder="1"/>
    <xf numFmtId="1" fontId="6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right"/>
    </xf>
    <xf numFmtId="14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0" xfId="0" applyFont="1" applyFill="1" applyAlignment="1">
      <alignment horizontal="left"/>
    </xf>
    <xf numFmtId="1" fontId="6" fillId="6" borderId="1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left"/>
    </xf>
    <xf numFmtId="0" fontId="4" fillId="4" borderId="1" xfId="0" applyFont="1" applyFill="1" applyBorder="1" applyAlignment="1"/>
    <xf numFmtId="164" fontId="1" fillId="4" borderId="1" xfId="0" applyNumberFormat="1" applyFont="1" applyFill="1" applyBorder="1" applyAlignment="1"/>
    <xf numFmtId="0" fontId="4" fillId="2" borderId="1" xfId="0" applyFont="1" applyFill="1" applyBorder="1" applyAlignment="1"/>
    <xf numFmtId="4" fontId="1" fillId="0" borderId="3" xfId="0" applyNumberFormat="1" applyFont="1" applyBorder="1" applyAlignment="1"/>
    <xf numFmtId="4" fontId="1" fillId="0" borderId="1" xfId="0" applyNumberFormat="1" applyFont="1" applyFill="1" applyBorder="1" applyAlignment="1"/>
    <xf numFmtId="164" fontId="6" fillId="6" borderId="1" xfId="0" applyNumberFormat="1" applyFont="1" applyFill="1" applyBorder="1" applyAlignment="1"/>
    <xf numFmtId="164" fontId="6" fillId="0" borderId="0" xfId="0" applyNumberFormat="1" applyFont="1" applyFill="1" applyBorder="1" applyAlignment="1"/>
    <xf numFmtId="0" fontId="4" fillId="0" borderId="0" xfId="0" applyFont="1" applyFill="1" applyBorder="1" applyAlignment="1"/>
    <xf numFmtId="4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0" borderId="0" xfId="0" applyFont="1" applyAlignment="1"/>
    <xf numFmtId="0" fontId="0" fillId="0" borderId="0" xfId="0" applyAlignment="1"/>
    <xf numFmtId="4" fontId="1" fillId="0" borderId="8" xfId="0" applyNumberFormat="1" applyFont="1" applyBorder="1" applyAlignment="1"/>
    <xf numFmtId="14" fontId="1" fillId="6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4" fontId="1" fillId="7" borderId="1" xfId="0" applyNumberFormat="1" applyFont="1" applyFill="1" applyBorder="1"/>
    <xf numFmtId="1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/>
    <xf numFmtId="4" fontId="1" fillId="7" borderId="1" xfId="0" applyNumberFormat="1" applyFont="1" applyFill="1" applyBorder="1" applyAlignment="1"/>
    <xf numFmtId="165" fontId="1" fillId="7" borderId="1" xfId="0" applyNumberFormat="1" applyFont="1" applyFill="1" applyBorder="1" applyAlignment="1">
      <alignment horizontal="right"/>
    </xf>
    <xf numFmtId="0" fontId="7" fillId="7" borderId="1" xfId="0" applyFont="1" applyFill="1" applyBorder="1"/>
    <xf numFmtId="0" fontId="1" fillId="5" borderId="1" xfId="0" applyFont="1" applyFill="1" applyBorder="1"/>
    <xf numFmtId="4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164" fontId="1" fillId="0" borderId="1" xfId="0" applyNumberFormat="1" applyFont="1" applyFill="1" applyBorder="1"/>
    <xf numFmtId="164" fontId="6" fillId="0" borderId="1" xfId="0" applyNumberFormat="1" applyFont="1" applyFill="1" applyBorder="1"/>
    <xf numFmtId="4" fontId="1" fillId="0" borderId="1" xfId="0" applyNumberFormat="1" applyFont="1" applyFill="1" applyBorder="1"/>
    <xf numFmtId="4" fontId="1" fillId="0" borderId="1" xfId="0" applyNumberFormat="1" applyFont="1" applyBorder="1"/>
    <xf numFmtId="4" fontId="1" fillId="4" borderId="1" xfId="0" applyNumberFormat="1" applyFont="1" applyFill="1" applyBorder="1"/>
    <xf numFmtId="0" fontId="4" fillId="2" borderId="9" xfId="0" applyFont="1" applyFill="1" applyBorder="1" applyAlignment="1">
      <alignment horizontal="left"/>
    </xf>
    <xf numFmtId="0" fontId="1" fillId="0" borderId="5" xfId="0" applyFont="1" applyFill="1" applyBorder="1"/>
    <xf numFmtId="0" fontId="5" fillId="0" borderId="5" xfId="0" applyFont="1" applyFill="1" applyBorder="1" applyAlignment="1">
      <alignment horizontal="left"/>
    </xf>
    <xf numFmtId="4" fontId="1" fillId="0" borderId="5" xfId="0" applyNumberFormat="1" applyFont="1" applyFill="1" applyBorder="1"/>
    <xf numFmtId="165" fontId="1" fillId="0" borderId="5" xfId="0" applyNumberFormat="1" applyFont="1" applyFill="1" applyBorder="1" applyAlignment="1">
      <alignment horizontal="right"/>
    </xf>
    <xf numFmtId="14" fontId="5" fillId="5" borderId="1" xfId="0" applyNumberFormat="1" applyFont="1" applyFill="1" applyBorder="1" applyAlignment="1"/>
    <xf numFmtId="14" fontId="1" fillId="5" borderId="5" xfId="0" applyNumberFormat="1" applyFont="1" applyFill="1" applyBorder="1" applyAlignment="1"/>
    <xf numFmtId="14" fontId="1" fillId="5" borderId="1" xfId="0" applyNumberFormat="1" applyFont="1" applyFill="1" applyBorder="1" applyAlignment="1"/>
    <xf numFmtId="14" fontId="1" fillId="3" borderId="1" xfId="0" applyNumberFormat="1" applyFont="1" applyFill="1" applyBorder="1" applyAlignment="1"/>
    <xf numFmtId="0" fontId="5" fillId="4" borderId="1" xfId="0" applyFont="1" applyFill="1" applyBorder="1" applyAlignment="1">
      <alignment horizontal="left"/>
    </xf>
    <xf numFmtId="0" fontId="1" fillId="4" borderId="1" xfId="0" applyFont="1" applyFill="1" applyBorder="1" applyAlignment="1"/>
    <xf numFmtId="0" fontId="1" fillId="0" borderId="5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  <xf numFmtId="1" fontId="1" fillId="4" borderId="1" xfId="0" applyNumberFormat="1" applyFont="1" applyFill="1" applyBorder="1" applyAlignment="1"/>
    <xf numFmtId="4" fontId="8" fillId="0" borderId="0" xfId="0" applyNumberFormat="1" applyFont="1" applyFill="1" applyBorder="1"/>
    <xf numFmtId="0" fontId="8" fillId="0" borderId="0" xfId="0" applyFont="1" applyFill="1" applyBorder="1" applyAlignment="1">
      <alignment horizontal="right"/>
    </xf>
    <xf numFmtId="14" fontId="9" fillId="0" borderId="0" xfId="0" applyNumberFormat="1" applyFont="1" applyFill="1" applyBorder="1"/>
    <xf numFmtId="0" fontId="5" fillId="7" borderId="1" xfId="0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right"/>
    </xf>
    <xf numFmtId="4" fontId="1" fillId="7" borderId="1" xfId="0" applyNumberFormat="1" applyFont="1" applyFill="1" applyBorder="1" applyAlignment="1">
      <alignment horizontal="right"/>
    </xf>
    <xf numFmtId="0" fontId="7" fillId="7" borderId="0" xfId="0" applyFont="1" applyFill="1" applyBorder="1" applyAlignment="1"/>
    <xf numFmtId="0" fontId="5" fillId="0" borderId="1" xfId="0" applyFont="1" applyFill="1" applyBorder="1"/>
    <xf numFmtId="4" fontId="5" fillId="0" borderId="1" xfId="0" applyNumberFormat="1" applyFont="1" applyFill="1" applyBorder="1" applyAlignment="1"/>
    <xf numFmtId="2" fontId="5" fillId="4" borderId="1" xfId="0" applyNumberFormat="1" applyFont="1" applyFill="1" applyBorder="1" applyAlignment="1"/>
    <xf numFmtId="0" fontId="1" fillId="0" borderId="9" xfId="0" applyFont="1" applyFill="1" applyBorder="1"/>
    <xf numFmtId="0" fontId="1" fillId="0" borderId="9" xfId="0" applyFont="1" applyFill="1" applyBorder="1" applyAlignment="1">
      <alignment horizontal="right"/>
    </xf>
    <xf numFmtId="4" fontId="1" fillId="0" borderId="9" xfId="0" applyNumberFormat="1" applyFont="1" applyFill="1" applyBorder="1" applyAlignment="1">
      <alignment horizontal="right"/>
    </xf>
    <xf numFmtId="165" fontId="1" fillId="0" borderId="9" xfId="0" applyNumberFormat="1" applyFont="1" applyFill="1" applyBorder="1" applyAlignment="1">
      <alignment horizontal="right"/>
    </xf>
    <xf numFmtId="14" fontId="5" fillId="5" borderId="1" xfId="0" applyNumberFormat="1" applyFont="1" applyFill="1" applyBorder="1"/>
    <xf numFmtId="14" fontId="1" fillId="5" borderId="1" xfId="0" applyNumberFormat="1" applyFont="1" applyFill="1" applyBorder="1" applyAlignment="1">
      <alignment horizontal="right"/>
    </xf>
    <xf numFmtId="14" fontId="1" fillId="5" borderId="9" xfId="0" applyNumberFormat="1" applyFont="1" applyFill="1" applyBorder="1" applyAlignment="1">
      <alignment horizontal="right"/>
    </xf>
    <xf numFmtId="14" fontId="1" fillId="5" borderId="1" xfId="0" applyNumberFormat="1" applyFont="1" applyFill="1" applyBorder="1"/>
    <xf numFmtId="14" fontId="1" fillId="7" borderId="0" xfId="0" applyNumberFormat="1" applyFont="1" applyFill="1" applyBorder="1" applyAlignment="1">
      <alignment horizontal="left"/>
    </xf>
    <xf numFmtId="0" fontId="10" fillId="0" borderId="1" xfId="0" applyFont="1" applyFill="1" applyBorder="1" applyAlignment="1"/>
    <xf numFmtId="165" fontId="10" fillId="0" borderId="5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165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0" fontId="10" fillId="0" borderId="1" xfId="0" applyFont="1" applyBorder="1"/>
    <xf numFmtId="14" fontId="10" fillId="3" borderId="1" xfId="0" applyNumberFormat="1" applyFont="1" applyFill="1" applyBorder="1" applyAlignment="1"/>
    <xf numFmtId="4" fontId="10" fillId="0" borderId="1" xfId="0" applyNumberFormat="1" applyFont="1" applyFill="1" applyBorder="1" applyAlignment="1">
      <alignment horizontal="right"/>
    </xf>
    <xf numFmtId="1" fontId="10" fillId="4" borderId="1" xfId="0" applyNumberFormat="1" applyFont="1" applyFill="1" applyBorder="1" applyAlignment="1">
      <alignment horizontal="right"/>
    </xf>
    <xf numFmtId="4" fontId="10" fillId="4" borderId="1" xfId="0" applyNumberFormat="1" applyFont="1" applyFill="1" applyBorder="1"/>
    <xf numFmtId="14" fontId="11" fillId="5" borderId="1" xfId="0" applyNumberFormat="1" applyFont="1" applyFill="1" applyBorder="1"/>
    <xf numFmtId="1" fontId="11" fillId="0" borderId="1" xfId="0" applyNumberFormat="1" applyFont="1" applyFill="1" applyBorder="1" applyAlignment="1">
      <alignment horizontal="right"/>
    </xf>
    <xf numFmtId="14" fontId="10" fillId="5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0" borderId="9" xfId="0" applyFont="1" applyFill="1" applyBorder="1" applyAlignment="1">
      <alignment horizontal="right"/>
    </xf>
    <xf numFmtId="165" fontId="10" fillId="0" borderId="9" xfId="0" applyNumberFormat="1" applyFont="1" applyFill="1" applyBorder="1" applyAlignment="1">
      <alignment horizontal="right"/>
    </xf>
    <xf numFmtId="14" fontId="10" fillId="5" borderId="1" xfId="0" applyNumberFormat="1" applyFont="1" applyFill="1" applyBorder="1"/>
    <xf numFmtId="14" fontId="10" fillId="5" borderId="1" xfId="0" applyNumberFormat="1" applyFont="1" applyFill="1" applyBorder="1" applyAlignment="1">
      <alignment horizontal="left"/>
    </xf>
    <xf numFmtId="1" fontId="10" fillId="0" borderId="1" xfId="0" applyNumberFormat="1" applyFont="1" applyBorder="1" applyAlignment="1">
      <alignment horizontal="right"/>
    </xf>
    <xf numFmtId="1" fontId="10" fillId="0" borderId="1" xfId="0" applyNumberFormat="1" applyFont="1" applyFill="1" applyBorder="1" applyAlignment="1">
      <alignment horizontal="right"/>
    </xf>
    <xf numFmtId="0" fontId="10" fillId="5" borderId="1" xfId="0" applyFont="1" applyFill="1" applyBorder="1"/>
    <xf numFmtId="4" fontId="11" fillId="8" borderId="9" xfId="0" applyNumberFormat="1" applyFont="1" applyFill="1" applyBorder="1"/>
    <xf numFmtId="1" fontId="11" fillId="8" borderId="9" xfId="0" applyNumberFormat="1" applyFont="1" applyFill="1" applyBorder="1" applyAlignment="1">
      <alignment horizontal="right"/>
    </xf>
    <xf numFmtId="4" fontId="11" fillId="8" borderId="9" xfId="0" applyNumberFormat="1" applyFont="1" applyFill="1" applyBorder="1" applyAlignment="1"/>
    <xf numFmtId="14" fontId="11" fillId="5" borderId="9" xfId="0" applyNumberFormat="1" applyFont="1" applyFill="1" applyBorder="1"/>
    <xf numFmtId="0" fontId="4" fillId="9" borderId="0" xfId="0" applyFont="1" applyFill="1" applyBorder="1" applyAlignment="1"/>
    <xf numFmtId="0" fontId="4" fillId="9" borderId="0" xfId="0" applyFont="1" applyFill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4" fontId="12" fillId="7" borderId="9" xfId="0" applyNumberFormat="1" applyFont="1" applyFill="1" applyBorder="1"/>
    <xf numFmtId="1" fontId="12" fillId="7" borderId="9" xfId="0" applyNumberFormat="1" applyFont="1" applyFill="1" applyBorder="1" applyAlignment="1">
      <alignment horizontal="right"/>
    </xf>
    <xf numFmtId="4" fontId="12" fillId="7" borderId="9" xfId="0" applyNumberFormat="1" applyFont="1" applyFill="1" applyBorder="1" applyAlignment="1"/>
    <xf numFmtId="14" fontId="12" fillId="7" borderId="9" xfId="0" applyNumberFormat="1" applyFont="1" applyFill="1" applyBorder="1"/>
    <xf numFmtId="4" fontId="12" fillId="0" borderId="0" xfId="0" applyNumberFormat="1" applyFont="1" applyFill="1" applyBorder="1"/>
    <xf numFmtId="1" fontId="12" fillId="0" borderId="0" xfId="0" applyNumberFormat="1" applyFont="1" applyFill="1" applyBorder="1" applyAlignment="1">
      <alignment horizontal="right"/>
    </xf>
    <xf numFmtId="14" fontId="13" fillId="0" borderId="0" xfId="0" applyNumberFormat="1" applyFont="1" applyFill="1" applyBorder="1"/>
    <xf numFmtId="4" fontId="12" fillId="0" borderId="0" xfId="0" applyNumberFormat="1" applyFont="1" applyFill="1" applyBorder="1" applyAlignment="1"/>
    <xf numFmtId="14" fontId="7" fillId="7" borderId="1" xfId="0" applyNumberFormat="1" applyFont="1" applyFill="1" applyBorder="1"/>
    <xf numFmtId="1" fontId="7" fillId="7" borderId="1" xfId="0" applyNumberFormat="1" applyFont="1" applyFill="1" applyBorder="1" applyAlignment="1">
      <alignment horizontal="right"/>
    </xf>
    <xf numFmtId="4" fontId="7" fillId="7" borderId="1" xfId="0" applyNumberFormat="1" applyFont="1" applyFill="1" applyBorder="1" applyAlignment="1"/>
    <xf numFmtId="4" fontId="7" fillId="7" borderId="1" xfId="0" applyNumberFormat="1" applyFont="1" applyFill="1" applyBorder="1"/>
    <xf numFmtId="0" fontId="7" fillId="7" borderId="1" xfId="0" applyFont="1" applyFill="1" applyBorder="1" applyAlignment="1">
      <alignment horizontal="left"/>
    </xf>
    <xf numFmtId="4" fontId="10" fillId="6" borderId="1" xfId="0" applyNumberFormat="1" applyFont="1" applyFill="1" applyBorder="1"/>
    <xf numFmtId="0" fontId="10" fillId="6" borderId="1" xfId="0" applyFont="1" applyFill="1" applyBorder="1"/>
    <xf numFmtId="4" fontId="11" fillId="6" borderId="1" xfId="0" applyNumberFormat="1" applyFont="1" applyFill="1" applyBorder="1"/>
    <xf numFmtId="0" fontId="11" fillId="6" borderId="1" xfId="0" applyFont="1" applyFill="1" applyBorder="1"/>
    <xf numFmtId="14" fontId="10" fillId="5" borderId="9" xfId="0" applyNumberFormat="1" applyFont="1" applyFill="1" applyBorder="1"/>
    <xf numFmtId="14" fontId="8" fillId="5" borderId="1" xfId="0" applyNumberFormat="1" applyFont="1" applyFill="1" applyBorder="1"/>
    <xf numFmtId="0" fontId="11" fillId="0" borderId="1" xfId="0" applyFont="1" applyFill="1" applyBorder="1" applyAlignment="1">
      <alignment horizontal="right"/>
    </xf>
    <xf numFmtId="4" fontId="11" fillId="0" borderId="9" xfId="0" applyNumberFormat="1" applyFont="1" applyFill="1" applyBorder="1" applyAlignment="1"/>
    <xf numFmtId="0" fontId="11" fillId="0" borderId="5" xfId="0" applyFont="1" applyFill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4" fontId="5" fillId="0" borderId="9" xfId="0" applyNumberFormat="1" applyFont="1" applyFill="1" applyBorder="1" applyAlignment="1"/>
    <xf numFmtId="0" fontId="1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6</xdr:col>
      <xdr:colOff>762000</xdr:colOff>
      <xdr:row>6</xdr:row>
      <xdr:rowOff>19050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7248525" cy="1123951"/>
        </a:xfrm>
        <a:prstGeom prst="rect">
          <a:avLst/>
        </a:prstGeom>
        <a:noFill/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6</xdr:col>
      <xdr:colOff>762000</xdr:colOff>
      <xdr:row>6</xdr:row>
      <xdr:rowOff>19050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7248525" cy="1123951"/>
        </a:xfrm>
        <a:prstGeom prst="rect">
          <a:avLst/>
        </a:prstGeom>
        <a:noFill/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6</xdr:col>
      <xdr:colOff>762000</xdr:colOff>
      <xdr:row>6</xdr:row>
      <xdr:rowOff>19050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7248525" cy="1123951"/>
        </a:xfrm>
        <a:prstGeom prst="rect">
          <a:avLst/>
        </a:prstGeom>
        <a:noFill/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6</xdr:col>
      <xdr:colOff>762000</xdr:colOff>
      <xdr:row>6</xdr:row>
      <xdr:rowOff>19050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7248525" cy="1123951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L57"/>
  <sheetViews>
    <sheetView tabSelected="1" workbookViewId="0">
      <selection activeCell="D25" sqref="D25"/>
    </sheetView>
  </sheetViews>
  <sheetFormatPr baseColWidth="10" defaultRowHeight="15" x14ac:dyDescent="0.25"/>
  <cols>
    <col min="1" max="1" width="6" customWidth="1"/>
    <col min="2" max="2" width="11.42578125" style="2" customWidth="1"/>
    <col min="3" max="3" width="32.5703125" customWidth="1"/>
    <col min="4" max="4" width="16.28515625" style="2" customWidth="1"/>
    <col min="5" max="5" width="13.85546875" style="1" customWidth="1"/>
    <col min="6" max="6" width="17.140625" style="1" customWidth="1"/>
    <col min="7" max="7" width="12.28515625" customWidth="1"/>
    <col min="9" max="9" width="12" bestFit="1" customWidth="1"/>
    <col min="10" max="10" width="14" customWidth="1"/>
    <col min="11" max="11" width="20.85546875" customWidth="1"/>
    <col min="12" max="12" width="15.140625" customWidth="1"/>
  </cols>
  <sheetData>
    <row r="7" spans="2:12" x14ac:dyDescent="0.25">
      <c r="B7" s="45">
        <v>43282</v>
      </c>
      <c r="D7" s="112"/>
      <c r="E7" s="113"/>
      <c r="F7" s="113"/>
      <c r="G7" s="113"/>
    </row>
    <row r="8" spans="2:12" s="15" customFormat="1" ht="13.5" customHeight="1" x14ac:dyDescent="0.2">
      <c r="B8" s="20" t="s">
        <v>5</v>
      </c>
      <c r="C8" s="15" t="s">
        <v>46</v>
      </c>
      <c r="D8" s="114"/>
      <c r="E8" s="114"/>
      <c r="F8" s="114"/>
      <c r="G8" s="115"/>
      <c r="H8" s="21"/>
      <c r="I8" s="36"/>
    </row>
    <row r="9" spans="2:12" s="15" customFormat="1" ht="13.5" customHeight="1" x14ac:dyDescent="0.2">
      <c r="B9" s="22" t="s">
        <v>0</v>
      </c>
      <c r="C9" s="119" t="s">
        <v>1</v>
      </c>
      <c r="D9" s="119" t="s">
        <v>2</v>
      </c>
      <c r="E9" s="119" t="s">
        <v>3</v>
      </c>
      <c r="F9" s="119" t="s">
        <v>7</v>
      </c>
      <c r="G9" s="24" t="s">
        <v>14</v>
      </c>
      <c r="H9" s="21"/>
      <c r="I9" s="37"/>
      <c r="J9" s="38"/>
      <c r="K9" s="38"/>
      <c r="L9" s="38"/>
    </row>
    <row r="10" spans="2:12" s="15" customFormat="1" ht="13.5" customHeight="1" x14ac:dyDescent="0.2">
      <c r="B10" s="169">
        <v>43282</v>
      </c>
      <c r="C10" s="153" t="s">
        <v>90</v>
      </c>
      <c r="D10" s="203"/>
      <c r="E10" s="181" t="s">
        <v>72</v>
      </c>
      <c r="F10" s="162">
        <v>36</v>
      </c>
      <c r="G10" s="154"/>
      <c r="H10" s="41"/>
      <c r="I10" s="39"/>
      <c r="J10" s="39"/>
      <c r="K10" s="39"/>
      <c r="L10" s="40"/>
    </row>
    <row r="11" spans="2:12" s="15" customFormat="1" ht="13.5" customHeight="1" x14ac:dyDescent="0.2">
      <c r="B11" s="169">
        <v>43285</v>
      </c>
      <c r="C11" s="155" t="s">
        <v>91</v>
      </c>
      <c r="D11" s="161"/>
      <c r="E11" s="166" t="s">
        <v>72</v>
      </c>
      <c r="F11" s="162">
        <v>15</v>
      </c>
      <c r="G11" s="156"/>
      <c r="H11" s="41"/>
      <c r="I11" s="41"/>
      <c r="J11" s="41"/>
      <c r="K11" s="39"/>
      <c r="L11" s="41"/>
    </row>
    <row r="12" spans="2:12" s="15" customFormat="1" ht="13.5" customHeight="1" x14ac:dyDescent="0.2">
      <c r="B12" s="177">
        <v>43276</v>
      </c>
      <c r="C12" s="174" t="s">
        <v>74</v>
      </c>
      <c r="D12" s="180">
        <v>20552097409</v>
      </c>
      <c r="E12" s="175">
        <v>3174</v>
      </c>
      <c r="F12" s="176">
        <v>449.8</v>
      </c>
      <c r="G12" s="156"/>
      <c r="H12" s="43"/>
    </row>
    <row r="13" spans="2:12" s="15" customFormat="1" ht="13.5" customHeight="1" x14ac:dyDescent="0.2">
      <c r="B13" s="159">
        <v>43294</v>
      </c>
      <c r="C13" s="158" t="s">
        <v>92</v>
      </c>
      <c r="D13" s="180">
        <v>20106836451</v>
      </c>
      <c r="E13" s="180" t="s">
        <v>93</v>
      </c>
      <c r="F13" s="158">
        <v>1030</v>
      </c>
      <c r="G13" s="156"/>
      <c r="H13" s="43"/>
    </row>
    <row r="14" spans="2:12" s="15" customFormat="1" ht="13.5" customHeight="1" x14ac:dyDescent="0.2">
      <c r="B14" s="185">
        <v>43297</v>
      </c>
      <c r="C14" s="182" t="s">
        <v>74</v>
      </c>
      <c r="D14" s="180">
        <v>20552097409</v>
      </c>
      <c r="E14" s="183">
        <v>3242</v>
      </c>
      <c r="F14" s="184">
        <v>0</v>
      </c>
      <c r="G14" s="156"/>
      <c r="H14" s="43"/>
    </row>
    <row r="15" spans="2:12" s="15" customFormat="1" ht="13.5" customHeight="1" x14ac:dyDescent="0.2">
      <c r="B15" s="169">
        <v>43298</v>
      </c>
      <c r="C15" s="195" t="s">
        <v>13</v>
      </c>
      <c r="D15" s="161">
        <v>10425745145</v>
      </c>
      <c r="E15" s="180">
        <v>1359</v>
      </c>
      <c r="F15" s="202">
        <v>90</v>
      </c>
      <c r="G15" s="156"/>
      <c r="H15" s="43"/>
    </row>
    <row r="16" spans="2:12" s="15" customFormat="1" ht="13.5" customHeight="1" x14ac:dyDescent="0.2">
      <c r="B16" s="169">
        <v>43298</v>
      </c>
      <c r="C16" s="195" t="s">
        <v>94</v>
      </c>
      <c r="D16" s="204">
        <v>20600114299</v>
      </c>
      <c r="E16" s="180">
        <v>2050</v>
      </c>
      <c r="F16" s="202">
        <v>264.8</v>
      </c>
      <c r="G16" s="156"/>
      <c r="H16" s="43"/>
    </row>
    <row r="17" spans="2:8" s="15" customFormat="1" ht="13.5" customHeight="1" x14ac:dyDescent="0.2">
      <c r="B17" s="199">
        <v>43298</v>
      </c>
      <c r="C17" s="195" t="s">
        <v>95</v>
      </c>
      <c r="D17" s="201">
        <v>20556141640</v>
      </c>
      <c r="E17" s="167">
        <v>925</v>
      </c>
      <c r="F17" s="202">
        <v>240</v>
      </c>
      <c r="G17" s="156"/>
      <c r="H17" s="43"/>
    </row>
    <row r="18" spans="2:8" s="15" customFormat="1" ht="13.5" customHeight="1" x14ac:dyDescent="0.2">
      <c r="B18" s="200">
        <v>43298</v>
      </c>
      <c r="C18" s="195" t="s">
        <v>95</v>
      </c>
      <c r="D18" s="201">
        <v>20556141640</v>
      </c>
      <c r="E18" s="180">
        <v>926</v>
      </c>
      <c r="F18" s="202">
        <v>85</v>
      </c>
      <c r="G18" s="156"/>
      <c r="H18" s="43"/>
    </row>
    <row r="19" spans="2:8" s="15" customFormat="1" ht="13.5" customHeight="1" x14ac:dyDescent="0.2">
      <c r="B19" s="169">
        <v>43298</v>
      </c>
      <c r="C19" s="196" t="s">
        <v>69</v>
      </c>
      <c r="D19" s="205" t="s">
        <v>9</v>
      </c>
      <c r="E19" s="161">
        <v>6160</v>
      </c>
      <c r="F19" s="202">
        <v>35</v>
      </c>
      <c r="G19" s="156"/>
      <c r="H19" s="43"/>
    </row>
    <row r="20" spans="2:8" s="15" customFormat="1" ht="13.5" customHeight="1" x14ac:dyDescent="0.2">
      <c r="B20" s="163">
        <v>43298</v>
      </c>
      <c r="C20" s="197" t="s">
        <v>27</v>
      </c>
      <c r="D20" s="205">
        <v>20543277909</v>
      </c>
      <c r="E20" s="201">
        <v>4115</v>
      </c>
      <c r="F20" s="202">
        <v>150</v>
      </c>
      <c r="G20" s="168"/>
      <c r="H20" s="43"/>
    </row>
    <row r="21" spans="2:8" s="15" customFormat="1" ht="13.5" customHeight="1" x14ac:dyDescent="0.2">
      <c r="B21" s="163">
        <v>43298</v>
      </c>
      <c r="C21" s="198" t="s">
        <v>24</v>
      </c>
      <c r="D21" s="180" t="s">
        <v>9</v>
      </c>
      <c r="E21" s="164">
        <v>3445</v>
      </c>
      <c r="F21" s="202">
        <v>197.4</v>
      </c>
      <c r="G21" s="158"/>
      <c r="H21" s="43"/>
    </row>
    <row r="22" spans="2:8" s="15" customFormat="1" ht="13.5" customHeight="1" x14ac:dyDescent="0.2">
      <c r="B22" s="165">
        <v>43298</v>
      </c>
      <c r="C22" s="196" t="s">
        <v>96</v>
      </c>
      <c r="D22" s="161" t="s">
        <v>9</v>
      </c>
      <c r="E22" s="166">
        <v>1223</v>
      </c>
      <c r="F22" s="202">
        <v>238</v>
      </c>
      <c r="G22" s="156"/>
      <c r="H22" s="43"/>
    </row>
    <row r="23" spans="2:8" s="15" customFormat="1" ht="13.5" customHeight="1" x14ac:dyDescent="0.2">
      <c r="B23" s="165">
        <v>43298</v>
      </c>
      <c r="C23" s="196" t="s">
        <v>97</v>
      </c>
      <c r="D23" s="161">
        <v>20422561537</v>
      </c>
      <c r="E23" s="166" t="s">
        <v>98</v>
      </c>
      <c r="F23" s="202">
        <v>802</v>
      </c>
      <c r="G23" s="156"/>
      <c r="H23" s="43"/>
    </row>
    <row r="24" spans="2:8" s="15" customFormat="1" ht="13.5" customHeight="1" x14ac:dyDescent="0.2">
      <c r="B24" s="169">
        <v>43305</v>
      </c>
      <c r="C24" s="42" t="s">
        <v>99</v>
      </c>
      <c r="D24" s="207">
        <v>20601678242</v>
      </c>
      <c r="E24" s="42">
        <v>302</v>
      </c>
      <c r="F24" s="206">
        <v>180</v>
      </c>
      <c r="G24" s="156"/>
      <c r="H24" s="43"/>
    </row>
    <row r="25" spans="2:8" s="15" customFormat="1" ht="13.5" customHeight="1" x14ac:dyDescent="0.2">
      <c r="B25" s="170"/>
      <c r="C25" s="158"/>
      <c r="D25" s="180"/>
      <c r="E25" s="171"/>
      <c r="F25" s="160"/>
      <c r="G25" s="156"/>
      <c r="H25" s="43"/>
    </row>
    <row r="26" spans="2:8" s="15" customFormat="1" ht="13.5" customHeight="1" x14ac:dyDescent="0.2">
      <c r="B26" s="170"/>
      <c r="C26" s="158"/>
      <c r="D26" s="180"/>
      <c r="E26" s="171"/>
      <c r="F26" s="160"/>
      <c r="G26" s="157"/>
      <c r="H26" s="43"/>
    </row>
    <row r="27" spans="2:8" s="15" customFormat="1" ht="13.5" customHeight="1" x14ac:dyDescent="0.2">
      <c r="B27" s="170"/>
      <c r="C27" s="157"/>
      <c r="D27" s="166"/>
      <c r="E27" s="172"/>
      <c r="F27" s="160"/>
      <c r="G27" s="157"/>
      <c r="H27" s="43"/>
    </row>
    <row r="28" spans="2:8" s="15" customFormat="1" ht="13.5" customHeight="1" x14ac:dyDescent="0.2">
      <c r="B28" s="170"/>
      <c r="C28" s="157"/>
      <c r="D28" s="166"/>
      <c r="E28" s="172"/>
      <c r="F28" s="160"/>
      <c r="G28" s="157"/>
      <c r="H28" s="43"/>
    </row>
    <row r="29" spans="2:8" s="15" customFormat="1" ht="13.5" customHeight="1" x14ac:dyDescent="0.2">
      <c r="B29" s="170"/>
      <c r="C29" s="157"/>
      <c r="D29" s="172"/>
      <c r="E29" s="172"/>
      <c r="F29" s="160"/>
      <c r="G29" s="157"/>
      <c r="H29" s="43"/>
    </row>
    <row r="30" spans="2:8" s="15" customFormat="1" ht="13.5" customHeight="1" x14ac:dyDescent="0.2">
      <c r="B30" s="170"/>
      <c r="C30" s="157"/>
      <c r="D30" s="172"/>
      <c r="E30" s="166"/>
      <c r="F30" s="160"/>
      <c r="G30" s="157"/>
      <c r="H30" s="43"/>
    </row>
    <row r="31" spans="2:8" s="15" customFormat="1" ht="13.5" customHeight="1" x14ac:dyDescent="0.2">
      <c r="B31" s="170"/>
      <c r="C31" s="157"/>
      <c r="D31" s="172"/>
      <c r="E31" s="166"/>
      <c r="F31" s="160"/>
      <c r="G31" s="158"/>
      <c r="H31" s="43"/>
    </row>
    <row r="32" spans="2:8" s="15" customFormat="1" ht="13.5" customHeight="1" x14ac:dyDescent="0.2">
      <c r="B32" s="170"/>
      <c r="C32" s="157"/>
      <c r="D32" s="172"/>
      <c r="E32" s="166"/>
      <c r="F32" s="160"/>
      <c r="G32" s="158"/>
      <c r="H32" s="43"/>
    </row>
    <row r="33" spans="2:8" s="44" customFormat="1" ht="13.5" customHeight="1" x14ac:dyDescent="0.2">
      <c r="B33" s="173"/>
      <c r="C33" s="157"/>
      <c r="D33" s="166"/>
      <c r="E33" s="157"/>
      <c r="F33" s="160"/>
      <c r="G33" s="157"/>
      <c r="H33" s="43"/>
    </row>
    <row r="34" spans="2:8" s="41" customFormat="1" ht="13.5" customHeight="1" x14ac:dyDescent="0.2">
      <c r="B34" s="46"/>
      <c r="C34" s="63" t="s">
        <v>53</v>
      </c>
      <c r="D34" s="64"/>
      <c r="E34" s="83"/>
      <c r="F34" s="90">
        <f>SUM(F9:F33)</f>
        <v>3813</v>
      </c>
      <c r="H34" s="43"/>
    </row>
    <row r="35" spans="2:8" s="41" customFormat="1" ht="13.5" customHeight="1" x14ac:dyDescent="0.2">
      <c r="B35" s="46"/>
      <c r="C35" s="58"/>
      <c r="D35" s="49"/>
      <c r="E35" s="49"/>
      <c r="F35" s="50"/>
      <c r="H35" s="43"/>
    </row>
    <row r="36" spans="2:8" s="41" customFormat="1" ht="13.5" customHeight="1" x14ac:dyDescent="0.2">
      <c r="B36" s="179" t="s">
        <v>0</v>
      </c>
      <c r="C36" s="178" t="s">
        <v>89</v>
      </c>
      <c r="D36" s="119" t="s">
        <v>2</v>
      </c>
      <c r="E36" s="119" t="s">
        <v>3</v>
      </c>
      <c r="F36" s="119" t="s">
        <v>7</v>
      </c>
      <c r="H36" s="43"/>
    </row>
    <row r="37" spans="2:8" s="44" customFormat="1" ht="13.5" customHeight="1" x14ac:dyDescent="0.2">
      <c r="B37" s="190">
        <v>43297</v>
      </c>
      <c r="C37" s="193" t="s">
        <v>74</v>
      </c>
      <c r="D37" s="194">
        <v>20552097409</v>
      </c>
      <c r="E37" s="191">
        <v>3242</v>
      </c>
      <c r="F37" s="192">
        <v>220.44</v>
      </c>
      <c r="G37" s="41"/>
      <c r="H37" s="43"/>
    </row>
    <row r="38" spans="2:8" s="15" customFormat="1" ht="13.5" customHeight="1" x14ac:dyDescent="0.2">
      <c r="B38" s="37"/>
      <c r="C38" s="37"/>
      <c r="D38" s="37"/>
      <c r="E38" s="37"/>
      <c r="F38" s="37"/>
      <c r="G38" s="37"/>
      <c r="H38" s="21"/>
    </row>
    <row r="39" spans="2:8" s="15" customFormat="1" ht="13.5" customHeight="1" x14ac:dyDescent="0.2">
      <c r="B39" s="77"/>
      <c r="C39" s="41"/>
      <c r="D39" s="46"/>
      <c r="E39" s="41"/>
      <c r="F39" s="108"/>
      <c r="G39" s="41"/>
      <c r="H39" s="21"/>
    </row>
    <row r="40" spans="2:8" s="15" customFormat="1" ht="13.5" customHeight="1" x14ac:dyDescent="0.2">
      <c r="B40" s="76"/>
      <c r="C40" s="186"/>
      <c r="D40" s="187"/>
      <c r="E40" s="188"/>
      <c r="F40" s="189"/>
      <c r="G40" s="41"/>
      <c r="H40" s="28"/>
    </row>
    <row r="41" spans="2:8" s="15" customFormat="1" ht="13.5" customHeight="1" x14ac:dyDescent="0.2">
      <c r="B41" s="77"/>
      <c r="C41" s="41"/>
      <c r="D41" s="46"/>
      <c r="E41" s="46"/>
      <c r="F41" s="109"/>
      <c r="G41" s="41"/>
      <c r="H41" s="28"/>
    </row>
    <row r="42" spans="2:8" s="15" customFormat="1" ht="13.5" customHeight="1" x14ac:dyDescent="0.2">
      <c r="B42" s="77"/>
      <c r="C42" s="41"/>
      <c r="D42" s="78"/>
      <c r="E42" s="78"/>
      <c r="F42" s="110"/>
      <c r="G42" s="41"/>
      <c r="H42" s="28"/>
    </row>
    <row r="43" spans="2:8" s="15" customFormat="1" ht="13.5" customHeight="1" x14ac:dyDescent="0.2">
      <c r="B43" s="77"/>
      <c r="C43" s="41"/>
      <c r="D43" s="78"/>
      <c r="E43" s="78"/>
      <c r="F43" s="110"/>
      <c r="G43" s="41"/>
      <c r="H43" s="28"/>
    </row>
    <row r="44" spans="2:8" s="15" customFormat="1" ht="13.5" customHeight="1" x14ac:dyDescent="0.2">
      <c r="B44" s="46"/>
      <c r="C44" s="41"/>
      <c r="D44" s="79"/>
      <c r="E44" s="78"/>
      <c r="F44" s="109"/>
      <c r="G44" s="41"/>
      <c r="H44" s="28"/>
    </row>
    <row r="45" spans="2:8" s="15" customFormat="1" ht="13.5" customHeight="1" x14ac:dyDescent="0.2">
      <c r="B45" s="46"/>
      <c r="C45" s="41"/>
      <c r="D45" s="79"/>
      <c r="E45" s="78"/>
      <c r="F45" s="109"/>
      <c r="G45" s="41"/>
      <c r="H45" s="28"/>
    </row>
    <row r="46" spans="2:8" s="15" customFormat="1" ht="13.5" customHeight="1" x14ac:dyDescent="0.2">
      <c r="B46" s="46"/>
      <c r="C46" s="41"/>
      <c r="D46" s="79"/>
      <c r="E46" s="78"/>
      <c r="F46" s="109"/>
      <c r="G46" s="41"/>
      <c r="H46" s="28"/>
    </row>
    <row r="47" spans="2:8" s="15" customFormat="1" ht="13.5" customHeight="1" x14ac:dyDescent="0.2">
      <c r="B47" s="46"/>
      <c r="C47" s="41"/>
      <c r="D47" s="46"/>
      <c r="E47" s="78"/>
      <c r="F47" s="109"/>
      <c r="G47" s="41"/>
      <c r="H47" s="28"/>
    </row>
    <row r="48" spans="2:8" s="15" customFormat="1" ht="13.5" customHeight="1" x14ac:dyDescent="0.2">
      <c r="B48" s="46"/>
      <c r="C48" s="41"/>
      <c r="D48" s="46"/>
      <c r="E48" s="78"/>
      <c r="F48" s="109"/>
      <c r="G48" s="41"/>
      <c r="H48" s="28"/>
    </row>
    <row r="49" spans="2:9" s="15" customFormat="1" ht="13.5" customHeight="1" x14ac:dyDescent="0.2">
      <c r="B49" s="46"/>
      <c r="C49" s="41"/>
      <c r="D49" s="46"/>
      <c r="E49" s="78"/>
      <c r="F49" s="109"/>
      <c r="G49" s="41"/>
      <c r="H49" s="28"/>
      <c r="I49" s="36"/>
    </row>
    <row r="50" spans="2:9" s="15" customFormat="1" ht="13.5" customHeight="1" x14ac:dyDescent="0.2">
      <c r="B50" s="46"/>
      <c r="C50" s="41"/>
      <c r="D50" s="46"/>
      <c r="E50" s="78"/>
      <c r="F50" s="109"/>
      <c r="G50" s="41"/>
      <c r="H50" s="28"/>
    </row>
    <row r="51" spans="2:9" s="15" customFormat="1" ht="13.5" customHeight="1" x14ac:dyDescent="0.2">
      <c r="B51" s="46"/>
      <c r="C51" s="41"/>
      <c r="D51" s="46"/>
      <c r="E51" s="78"/>
      <c r="F51" s="109"/>
      <c r="G51" s="41"/>
      <c r="H51" s="28"/>
    </row>
    <row r="52" spans="2:9" s="15" customFormat="1" ht="13.5" customHeight="1" x14ac:dyDescent="0.2">
      <c r="B52" s="46"/>
      <c r="C52" s="41"/>
      <c r="D52" s="46"/>
      <c r="E52" s="78"/>
      <c r="F52" s="109"/>
      <c r="G52" s="41"/>
      <c r="H52" s="28"/>
    </row>
    <row r="53" spans="2:9" s="15" customFormat="1" ht="13.5" customHeight="1" x14ac:dyDescent="0.2">
      <c r="B53" s="46"/>
      <c r="C53" s="41"/>
      <c r="D53" s="46"/>
      <c r="E53" s="78"/>
      <c r="F53" s="109"/>
      <c r="G53" s="41"/>
      <c r="H53" s="28"/>
    </row>
    <row r="54" spans="2:9" s="15" customFormat="1" ht="13.5" customHeight="1" x14ac:dyDescent="0.2">
      <c r="B54" s="46"/>
      <c r="C54" s="41"/>
      <c r="D54" s="46"/>
      <c r="E54" s="78"/>
      <c r="F54" s="109"/>
      <c r="G54" s="41"/>
      <c r="H54" s="28"/>
    </row>
    <row r="55" spans="2:9" s="15" customFormat="1" ht="13.5" customHeight="1" x14ac:dyDescent="0.2">
      <c r="B55" s="46"/>
      <c r="C55" s="41"/>
      <c r="D55" s="46"/>
      <c r="E55" s="78"/>
      <c r="F55" s="111"/>
      <c r="G55" s="41"/>
      <c r="H55" s="28"/>
    </row>
    <row r="56" spans="2:9" x14ac:dyDescent="0.25">
      <c r="B56" s="9"/>
      <c r="C56" s="15"/>
      <c r="D56" s="9"/>
      <c r="E56" s="16"/>
      <c r="F56" s="16"/>
      <c r="G56" s="15"/>
      <c r="H56" s="28"/>
    </row>
    <row r="57" spans="2:9" x14ac:dyDescent="0.25">
      <c r="B57" s="9"/>
      <c r="C57" s="15"/>
      <c r="D57" s="9"/>
      <c r="E57" s="16"/>
      <c r="F57" s="16"/>
      <c r="G57" s="15"/>
    </row>
  </sheetData>
  <pageMargins left="0.7" right="0.7" top="0.75" bottom="0.75" header="0.3" footer="0.3"/>
  <pageSetup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L60"/>
  <sheetViews>
    <sheetView topLeftCell="A7" workbookViewId="0">
      <selection activeCell="I40" sqref="I40"/>
    </sheetView>
  </sheetViews>
  <sheetFormatPr baseColWidth="10" defaultRowHeight="15" x14ac:dyDescent="0.25"/>
  <cols>
    <col min="1" max="1" width="6" customWidth="1"/>
    <col min="2" max="2" width="11.42578125" style="2" customWidth="1"/>
    <col min="3" max="3" width="32.5703125" customWidth="1"/>
    <col min="4" max="4" width="16.28515625" style="2" customWidth="1"/>
    <col min="5" max="5" width="13.85546875" style="1" customWidth="1"/>
    <col min="6" max="6" width="17.140625" style="1" customWidth="1"/>
    <col min="7" max="7" width="12.28515625" customWidth="1"/>
    <col min="9" max="9" width="12" bestFit="1" customWidth="1"/>
    <col min="10" max="10" width="14" customWidth="1"/>
    <col min="11" max="11" width="20.85546875" customWidth="1"/>
    <col min="12" max="12" width="15.140625" customWidth="1"/>
  </cols>
  <sheetData>
    <row r="7" spans="2:12" x14ac:dyDescent="0.25">
      <c r="B7" s="45">
        <v>43252</v>
      </c>
      <c r="D7" s="112"/>
      <c r="E7" s="113"/>
      <c r="F7" s="113"/>
      <c r="G7" s="113"/>
    </row>
    <row r="8" spans="2:12" s="15" customFormat="1" ht="13.5" customHeight="1" x14ac:dyDescent="0.2">
      <c r="B8" s="20" t="s">
        <v>5</v>
      </c>
      <c r="C8" s="15" t="s">
        <v>46</v>
      </c>
      <c r="D8" s="114"/>
      <c r="E8" s="114"/>
      <c r="F8" s="114"/>
      <c r="G8" s="115"/>
      <c r="H8" s="21"/>
      <c r="I8" s="36"/>
    </row>
    <row r="9" spans="2:12" s="15" customFormat="1" ht="13.5" customHeight="1" x14ac:dyDescent="0.2">
      <c r="B9" s="22" t="s">
        <v>0</v>
      </c>
      <c r="C9" s="119" t="s">
        <v>1</v>
      </c>
      <c r="D9" s="119" t="s">
        <v>2</v>
      </c>
      <c r="E9" s="119" t="s">
        <v>3</v>
      </c>
      <c r="F9" s="119" t="s">
        <v>7</v>
      </c>
      <c r="G9" s="24" t="s">
        <v>14</v>
      </c>
      <c r="H9" s="21"/>
      <c r="I9" s="37"/>
      <c r="J9" s="38"/>
      <c r="K9" s="38"/>
      <c r="L9" s="38"/>
    </row>
    <row r="10" spans="2:12" s="15" customFormat="1" ht="13.5" customHeight="1" x14ac:dyDescent="0.2">
      <c r="B10" s="125">
        <v>43252</v>
      </c>
      <c r="C10" s="120" t="s">
        <v>76</v>
      </c>
      <c r="D10" s="121">
        <v>20563611627</v>
      </c>
      <c r="E10" s="130">
        <v>1004462</v>
      </c>
      <c r="F10" s="122">
        <v>120</v>
      </c>
      <c r="G10" s="123"/>
      <c r="H10" s="41"/>
      <c r="I10" s="39"/>
      <c r="J10" s="39"/>
      <c r="K10" s="39"/>
      <c r="L10" s="40"/>
    </row>
    <row r="11" spans="2:12" s="15" customFormat="1" ht="13.5" customHeight="1" x14ac:dyDescent="0.2">
      <c r="B11" s="126">
        <v>43252</v>
      </c>
      <c r="C11" s="42" t="s">
        <v>77</v>
      </c>
      <c r="D11" s="12">
        <v>20556141640</v>
      </c>
      <c r="E11" s="131">
        <v>456</v>
      </c>
      <c r="F11" s="116">
        <v>130</v>
      </c>
      <c r="G11" s="70"/>
      <c r="H11" s="41"/>
      <c r="I11" s="41"/>
      <c r="J11" s="41"/>
      <c r="K11" s="39"/>
      <c r="L11" s="41"/>
    </row>
    <row r="12" spans="2:12" s="15" customFormat="1" ht="13.5" customHeight="1" x14ac:dyDescent="0.2">
      <c r="B12" s="126">
        <v>43252</v>
      </c>
      <c r="C12" s="42" t="s">
        <v>78</v>
      </c>
      <c r="D12" s="12">
        <v>20536379577</v>
      </c>
      <c r="E12" s="131">
        <v>5647</v>
      </c>
      <c r="F12" s="116">
        <v>107.5</v>
      </c>
      <c r="G12" s="70"/>
      <c r="H12" s="43"/>
    </row>
    <row r="13" spans="2:12" s="15" customFormat="1" ht="13.5" customHeight="1" x14ac:dyDescent="0.2">
      <c r="B13" s="126">
        <v>43252</v>
      </c>
      <c r="C13" s="4" t="s">
        <v>79</v>
      </c>
      <c r="D13" s="12"/>
      <c r="E13" s="132">
        <v>176</v>
      </c>
      <c r="F13" s="117">
        <v>180</v>
      </c>
      <c r="G13" s="70"/>
      <c r="H13" s="43"/>
      <c r="I13" s="66"/>
    </row>
    <row r="14" spans="2:12" s="15" customFormat="1" ht="13.5" customHeight="1" x14ac:dyDescent="0.2">
      <c r="B14" s="126">
        <v>43252</v>
      </c>
      <c r="C14" s="4" t="s">
        <v>80</v>
      </c>
      <c r="D14" s="12">
        <v>10484554256</v>
      </c>
      <c r="E14" s="132">
        <v>2396</v>
      </c>
      <c r="F14" s="117">
        <v>158</v>
      </c>
      <c r="G14" s="70"/>
      <c r="H14" s="43"/>
    </row>
    <row r="15" spans="2:12" s="15" customFormat="1" ht="13.5" customHeight="1" x14ac:dyDescent="0.2">
      <c r="B15" s="127">
        <v>43255</v>
      </c>
      <c r="C15" s="117" t="s">
        <v>81</v>
      </c>
      <c r="D15" s="9">
        <v>20106836451</v>
      </c>
      <c r="E15" s="133" t="s">
        <v>82</v>
      </c>
      <c r="F15" s="71">
        <v>1569.68</v>
      </c>
      <c r="G15" s="70">
        <v>479.29</v>
      </c>
      <c r="H15" s="43"/>
      <c r="I15" s="134"/>
      <c r="J15" s="135"/>
      <c r="K15" s="136"/>
      <c r="L15" s="134"/>
    </row>
    <row r="16" spans="2:12" s="15" customFormat="1" ht="13.5" customHeight="1" x14ac:dyDescent="0.2">
      <c r="B16" s="127">
        <v>43258</v>
      </c>
      <c r="C16" s="117" t="s">
        <v>83</v>
      </c>
      <c r="D16" s="14">
        <v>20524972990</v>
      </c>
      <c r="E16" s="133">
        <v>841</v>
      </c>
      <c r="F16" s="117">
        <v>57.58</v>
      </c>
      <c r="G16" s="70"/>
      <c r="H16" s="43"/>
    </row>
    <row r="17" spans="2:8" s="15" customFormat="1" ht="13.5" customHeight="1" x14ac:dyDescent="0.2">
      <c r="B17" s="127">
        <v>43258</v>
      </c>
      <c r="C17" s="117" t="s">
        <v>83</v>
      </c>
      <c r="D17" s="14">
        <v>20524972990</v>
      </c>
      <c r="E17" s="133">
        <v>859</v>
      </c>
      <c r="F17" s="117">
        <v>287.43</v>
      </c>
      <c r="G17" s="70"/>
      <c r="H17" s="43"/>
    </row>
    <row r="18" spans="2:8" s="15" customFormat="1" ht="13.5" customHeight="1" x14ac:dyDescent="0.2">
      <c r="B18" s="127">
        <v>43259</v>
      </c>
      <c r="C18" s="11" t="s">
        <v>84</v>
      </c>
      <c r="D18" s="12"/>
      <c r="E18" s="33" t="s">
        <v>72</v>
      </c>
      <c r="F18" s="71">
        <v>17</v>
      </c>
      <c r="G18" s="70"/>
      <c r="H18" s="43"/>
    </row>
    <row r="19" spans="2:8" s="15" customFormat="1" ht="13.5" customHeight="1" x14ac:dyDescent="0.2">
      <c r="B19" s="124">
        <v>43251</v>
      </c>
      <c r="C19" s="116" t="s">
        <v>74</v>
      </c>
      <c r="D19" s="128">
        <v>20552097409</v>
      </c>
      <c r="E19" s="129">
        <v>1003093</v>
      </c>
      <c r="F19" s="118">
        <v>656.9</v>
      </c>
      <c r="G19" s="70"/>
      <c r="H19" s="43"/>
    </row>
    <row r="20" spans="2:8" s="15" customFormat="1" ht="13.5" customHeight="1" x14ac:dyDescent="0.2">
      <c r="B20" s="127">
        <v>43262</v>
      </c>
      <c r="C20" s="101" t="s">
        <v>74</v>
      </c>
      <c r="D20" s="137">
        <v>20552097409</v>
      </c>
      <c r="E20" s="138">
        <v>1003137</v>
      </c>
      <c r="F20" s="139">
        <v>297.60000000000002</v>
      </c>
      <c r="G20" s="70"/>
      <c r="H20" s="43"/>
    </row>
    <row r="21" spans="2:8" s="15" customFormat="1" ht="13.5" customHeight="1" x14ac:dyDescent="0.2">
      <c r="B21" s="148">
        <v>43266</v>
      </c>
      <c r="C21" s="141" t="s">
        <v>85</v>
      </c>
      <c r="D21" s="9">
        <v>20106836451</v>
      </c>
      <c r="E21" s="27" t="s">
        <v>86</v>
      </c>
      <c r="F21" s="142">
        <v>909.17</v>
      </c>
      <c r="G21" s="70"/>
      <c r="H21" s="43"/>
    </row>
    <row r="22" spans="2:8" s="15" customFormat="1" ht="13.5" customHeight="1" x14ac:dyDescent="0.2">
      <c r="B22" s="149">
        <v>43272</v>
      </c>
      <c r="C22" s="42" t="s">
        <v>13</v>
      </c>
      <c r="D22" s="9">
        <v>10425745145</v>
      </c>
      <c r="E22" s="62">
        <v>2107</v>
      </c>
      <c r="F22" s="71">
        <v>568</v>
      </c>
      <c r="G22" s="70">
        <v>172.6</v>
      </c>
      <c r="H22" s="43"/>
    </row>
    <row r="23" spans="2:8" s="15" customFormat="1" ht="13.5" customHeight="1" x14ac:dyDescent="0.2">
      <c r="B23" s="150">
        <v>43272</v>
      </c>
      <c r="C23" s="144" t="s">
        <v>87</v>
      </c>
      <c r="D23" s="9">
        <v>10444598561</v>
      </c>
      <c r="E23" s="145">
        <v>314</v>
      </c>
      <c r="F23" s="146">
        <v>60</v>
      </c>
      <c r="G23" s="147"/>
      <c r="H23" s="43"/>
    </row>
    <row r="24" spans="2:8" s="15" customFormat="1" ht="13.5" customHeight="1" x14ac:dyDescent="0.2">
      <c r="B24" s="151">
        <v>43275</v>
      </c>
      <c r="C24" s="42" t="s">
        <v>88</v>
      </c>
      <c r="D24" s="14">
        <v>10800797379</v>
      </c>
      <c r="E24" s="42">
        <v>488</v>
      </c>
      <c r="F24" s="143">
        <v>60</v>
      </c>
      <c r="G24" s="4"/>
      <c r="H24" s="43"/>
    </row>
    <row r="25" spans="2:8" s="15" customFormat="1" ht="13.5" customHeight="1" x14ac:dyDescent="0.2">
      <c r="B25" s="32"/>
      <c r="C25" s="11"/>
      <c r="D25" s="12"/>
      <c r="E25" s="33"/>
      <c r="F25" s="71"/>
      <c r="G25" s="70"/>
      <c r="H25" s="43"/>
    </row>
    <row r="26" spans="2:8" s="15" customFormat="1" ht="13.5" customHeight="1" x14ac:dyDescent="0.2">
      <c r="B26" s="32"/>
      <c r="C26" s="11"/>
      <c r="D26" s="12"/>
      <c r="E26" s="33"/>
      <c r="F26" s="71"/>
      <c r="G26" s="70"/>
      <c r="H26" s="43"/>
    </row>
    <row r="27" spans="2:8" s="15" customFormat="1" ht="13.5" customHeight="1" x14ac:dyDescent="0.2">
      <c r="B27" s="34"/>
      <c r="C27" s="4"/>
      <c r="D27" s="14"/>
      <c r="E27" s="35"/>
      <c r="F27" s="71"/>
      <c r="G27" s="70"/>
      <c r="H27" s="43"/>
    </row>
    <row r="28" spans="2:8" s="15" customFormat="1" ht="13.5" customHeight="1" x14ac:dyDescent="0.2">
      <c r="B28" s="34"/>
      <c r="C28" s="4"/>
      <c r="D28" s="14"/>
      <c r="E28" s="35"/>
      <c r="F28" s="71"/>
      <c r="G28" s="70"/>
      <c r="H28" s="43"/>
    </row>
    <row r="29" spans="2:8" s="15" customFormat="1" ht="13.5" customHeight="1" x14ac:dyDescent="0.2">
      <c r="B29" s="34"/>
      <c r="C29" s="4"/>
      <c r="D29" s="14"/>
      <c r="E29" s="35"/>
      <c r="F29" s="71"/>
      <c r="G29" s="42"/>
      <c r="H29" s="43"/>
    </row>
    <row r="30" spans="2:8" s="15" customFormat="1" ht="13.5" customHeight="1" x14ac:dyDescent="0.2">
      <c r="B30" s="34"/>
      <c r="C30" s="42"/>
      <c r="D30" s="67"/>
      <c r="E30" s="68"/>
      <c r="F30" s="71"/>
      <c r="G30" s="42"/>
      <c r="H30" s="43"/>
    </row>
    <row r="31" spans="2:8" s="15" customFormat="1" ht="13.5" customHeight="1" x14ac:dyDescent="0.2">
      <c r="B31" s="34"/>
      <c r="C31" s="42"/>
      <c r="D31" s="67"/>
      <c r="E31" s="68"/>
      <c r="F31" s="71"/>
      <c r="G31" s="42"/>
      <c r="H31" s="43"/>
    </row>
    <row r="32" spans="2:8" s="15" customFormat="1" ht="13.5" customHeight="1" x14ac:dyDescent="0.2">
      <c r="B32" s="34"/>
      <c r="C32" s="42"/>
      <c r="D32" s="61"/>
      <c r="E32" s="68"/>
      <c r="F32" s="71"/>
      <c r="G32" s="42"/>
      <c r="H32" s="43"/>
    </row>
    <row r="33" spans="2:8" s="15" customFormat="1" ht="13.5" customHeight="1" x14ac:dyDescent="0.2">
      <c r="B33" s="34"/>
      <c r="C33" s="42"/>
      <c r="D33" s="61"/>
      <c r="E33" s="62"/>
      <c r="F33" s="71"/>
      <c r="G33" s="42"/>
      <c r="H33" s="43"/>
    </row>
    <row r="34" spans="2:8" s="15" customFormat="1" ht="13.5" customHeight="1" x14ac:dyDescent="0.2">
      <c r="B34" s="34"/>
      <c r="C34" s="42"/>
      <c r="D34" s="61"/>
      <c r="E34" s="62"/>
      <c r="F34" s="71"/>
      <c r="G34" s="4"/>
      <c r="H34" s="43"/>
    </row>
    <row r="35" spans="2:8" s="15" customFormat="1" ht="13.5" customHeight="1" x14ac:dyDescent="0.2">
      <c r="B35" s="34"/>
      <c r="C35" s="42"/>
      <c r="D35" s="61"/>
      <c r="E35" s="62"/>
      <c r="F35" s="71"/>
      <c r="G35" s="4"/>
      <c r="H35" s="43"/>
    </row>
    <row r="36" spans="2:8" s="44" customFormat="1" ht="13.5" customHeight="1" x14ac:dyDescent="0.2">
      <c r="B36" s="107"/>
      <c r="C36" s="42"/>
      <c r="D36" s="42"/>
      <c r="E36" s="42"/>
      <c r="F36" s="71"/>
      <c r="G36" s="42"/>
      <c r="H36" s="43"/>
    </row>
    <row r="37" spans="2:8" s="41" customFormat="1" ht="13.5" customHeight="1" x14ac:dyDescent="0.2">
      <c r="B37" s="46"/>
      <c r="C37" s="63" t="s">
        <v>53</v>
      </c>
      <c r="D37" s="64"/>
      <c r="E37" s="83"/>
      <c r="F37" s="90">
        <f>SUM(F9:F36)</f>
        <v>5178.8599999999997</v>
      </c>
      <c r="H37" s="43"/>
    </row>
    <row r="38" spans="2:8" s="41" customFormat="1" ht="13.5" customHeight="1" x14ac:dyDescent="0.2">
      <c r="B38" s="46"/>
      <c r="C38" s="58"/>
      <c r="D38" s="49"/>
      <c r="E38" s="49"/>
      <c r="F38" s="50"/>
      <c r="H38" s="43"/>
    </row>
    <row r="39" spans="2:8" s="41" customFormat="1" ht="13.5" customHeight="1" x14ac:dyDescent="0.2">
      <c r="B39" s="46"/>
      <c r="C39" s="140" t="s">
        <v>89</v>
      </c>
      <c r="D39" s="49"/>
      <c r="E39" s="49"/>
      <c r="F39" s="50"/>
      <c r="H39" s="43"/>
    </row>
    <row r="40" spans="2:8" s="44" customFormat="1" ht="13.5" customHeight="1" x14ac:dyDescent="0.2">
      <c r="B40" s="152">
        <v>43276</v>
      </c>
      <c r="C40" s="101" t="s">
        <v>74</v>
      </c>
      <c r="D40" s="137">
        <v>20552097409</v>
      </c>
      <c r="E40" s="138">
        <v>3174</v>
      </c>
      <c r="F40" s="139">
        <v>449.8</v>
      </c>
      <c r="G40" s="41"/>
      <c r="H40" s="43"/>
    </row>
    <row r="41" spans="2:8" s="15" customFormat="1" ht="13.5" customHeight="1" x14ac:dyDescent="0.2">
      <c r="B41" s="37"/>
      <c r="C41" s="37"/>
      <c r="D41" s="37"/>
      <c r="E41" s="37"/>
      <c r="F41" s="37"/>
      <c r="G41" s="37"/>
      <c r="H41" s="21"/>
    </row>
    <row r="42" spans="2:8" s="15" customFormat="1" ht="13.5" customHeight="1" x14ac:dyDescent="0.2">
      <c r="B42" s="77"/>
      <c r="C42" s="41"/>
      <c r="D42" s="46"/>
      <c r="E42" s="41"/>
      <c r="F42" s="108"/>
      <c r="G42" s="41"/>
      <c r="H42" s="21"/>
    </row>
    <row r="43" spans="2:8" s="15" customFormat="1" ht="13.5" customHeight="1" x14ac:dyDescent="0.2">
      <c r="B43" s="76"/>
      <c r="C43" s="41"/>
      <c r="D43" s="46"/>
      <c r="E43" s="46"/>
      <c r="F43" s="109"/>
      <c r="G43" s="41"/>
      <c r="H43" s="28"/>
    </row>
    <row r="44" spans="2:8" s="15" customFormat="1" ht="13.5" customHeight="1" x14ac:dyDescent="0.2">
      <c r="B44" s="77"/>
      <c r="C44" s="41"/>
      <c r="D44" s="46"/>
      <c r="E44" s="46"/>
      <c r="F44" s="109"/>
      <c r="G44" s="41"/>
      <c r="H44" s="28"/>
    </row>
    <row r="45" spans="2:8" s="15" customFormat="1" ht="13.5" customHeight="1" x14ac:dyDescent="0.2">
      <c r="B45" s="77"/>
      <c r="C45" s="41"/>
      <c r="D45" s="78"/>
      <c r="E45" s="78"/>
      <c r="F45" s="110"/>
      <c r="G45" s="41"/>
      <c r="H45" s="28"/>
    </row>
    <row r="46" spans="2:8" s="15" customFormat="1" ht="13.5" customHeight="1" x14ac:dyDescent="0.2">
      <c r="B46" s="77"/>
      <c r="C46" s="41"/>
      <c r="D46" s="78"/>
      <c r="E46" s="78"/>
      <c r="F46" s="110"/>
      <c r="G46" s="41"/>
      <c r="H46" s="28"/>
    </row>
    <row r="47" spans="2:8" s="15" customFormat="1" ht="13.5" customHeight="1" x14ac:dyDescent="0.2">
      <c r="B47" s="46"/>
      <c r="C47" s="41"/>
      <c r="D47" s="79"/>
      <c r="E47" s="78"/>
      <c r="F47" s="109"/>
      <c r="G47" s="41"/>
      <c r="H47" s="28"/>
    </row>
    <row r="48" spans="2:8" s="15" customFormat="1" ht="13.5" customHeight="1" x14ac:dyDescent="0.2">
      <c r="B48" s="46"/>
      <c r="C48" s="41"/>
      <c r="D48" s="79"/>
      <c r="E48" s="78"/>
      <c r="F48" s="109"/>
      <c r="G48" s="41"/>
      <c r="H48" s="28"/>
    </row>
    <row r="49" spans="2:9" s="15" customFormat="1" ht="13.5" customHeight="1" x14ac:dyDescent="0.2">
      <c r="B49" s="46"/>
      <c r="C49" s="41"/>
      <c r="D49" s="79"/>
      <c r="E49" s="78"/>
      <c r="F49" s="109"/>
      <c r="G49" s="41"/>
      <c r="H49" s="28"/>
    </row>
    <row r="50" spans="2:9" s="15" customFormat="1" ht="13.5" customHeight="1" x14ac:dyDescent="0.2">
      <c r="B50" s="46"/>
      <c r="C50" s="41"/>
      <c r="D50" s="46"/>
      <c r="E50" s="78"/>
      <c r="F50" s="109"/>
      <c r="G50" s="41"/>
      <c r="H50" s="28"/>
    </row>
    <row r="51" spans="2:9" s="15" customFormat="1" ht="13.5" customHeight="1" x14ac:dyDescent="0.2">
      <c r="B51" s="46"/>
      <c r="C51" s="41"/>
      <c r="D51" s="46"/>
      <c r="E51" s="78"/>
      <c r="F51" s="109"/>
      <c r="G51" s="41"/>
      <c r="H51" s="28"/>
    </row>
    <row r="52" spans="2:9" s="15" customFormat="1" ht="13.5" customHeight="1" x14ac:dyDescent="0.2">
      <c r="B52" s="46"/>
      <c r="C52" s="41"/>
      <c r="D52" s="46"/>
      <c r="E52" s="78"/>
      <c r="F52" s="109"/>
      <c r="G52" s="41"/>
      <c r="H52" s="28"/>
      <c r="I52" s="36"/>
    </row>
    <row r="53" spans="2:9" s="15" customFormat="1" ht="13.5" customHeight="1" x14ac:dyDescent="0.2">
      <c r="B53" s="46"/>
      <c r="C53" s="41"/>
      <c r="D53" s="46"/>
      <c r="E53" s="78"/>
      <c r="F53" s="109"/>
      <c r="G53" s="41"/>
      <c r="H53" s="28"/>
    </row>
    <row r="54" spans="2:9" s="15" customFormat="1" ht="13.5" customHeight="1" x14ac:dyDescent="0.2">
      <c r="B54" s="46"/>
      <c r="C54" s="41"/>
      <c r="D54" s="46"/>
      <c r="E54" s="78"/>
      <c r="F54" s="109"/>
      <c r="G54" s="41"/>
      <c r="H54" s="28"/>
    </row>
    <row r="55" spans="2:9" s="15" customFormat="1" ht="13.5" customHeight="1" x14ac:dyDescent="0.2">
      <c r="B55" s="46"/>
      <c r="C55" s="41"/>
      <c r="D55" s="46"/>
      <c r="E55" s="78"/>
      <c r="F55" s="109"/>
      <c r="G55" s="41"/>
      <c r="H55" s="28"/>
    </row>
    <row r="56" spans="2:9" s="15" customFormat="1" ht="13.5" customHeight="1" x14ac:dyDescent="0.2">
      <c r="B56" s="46"/>
      <c r="C56" s="41"/>
      <c r="D56" s="46"/>
      <c r="E56" s="78"/>
      <c r="F56" s="109"/>
      <c r="G56" s="41"/>
      <c r="H56" s="28"/>
    </row>
    <row r="57" spans="2:9" s="15" customFormat="1" ht="13.5" customHeight="1" x14ac:dyDescent="0.2">
      <c r="B57" s="46"/>
      <c r="C57" s="41"/>
      <c r="D57" s="46"/>
      <c r="E57" s="78"/>
      <c r="F57" s="109"/>
      <c r="G57" s="41"/>
      <c r="H57" s="28"/>
    </row>
    <row r="58" spans="2:9" s="15" customFormat="1" ht="13.5" customHeight="1" x14ac:dyDescent="0.2">
      <c r="B58" s="46"/>
      <c r="C58" s="41"/>
      <c r="D58" s="46"/>
      <c r="E58" s="78"/>
      <c r="F58" s="111"/>
      <c r="G58" s="41"/>
      <c r="H58" s="28"/>
    </row>
    <row r="59" spans="2:9" x14ac:dyDescent="0.25">
      <c r="B59" s="9"/>
      <c r="C59" s="15"/>
      <c r="D59" s="9"/>
      <c r="E59" s="16"/>
      <c r="F59" s="16"/>
      <c r="G59" s="15"/>
      <c r="H59" s="28"/>
    </row>
    <row r="60" spans="2:9" x14ac:dyDescent="0.25">
      <c r="B60" s="9"/>
      <c r="C60" s="15"/>
      <c r="D60" s="9"/>
      <c r="E60" s="16"/>
      <c r="F60" s="16"/>
      <c r="G60" s="15"/>
    </row>
  </sheetData>
  <pageMargins left="0.7" right="0.7" top="0.75" bottom="0.75" header="0.3" footer="0.3"/>
  <pageSetup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61"/>
  <sheetViews>
    <sheetView topLeftCell="A7" workbookViewId="0">
      <selection activeCell="C37" sqref="C37:F37"/>
    </sheetView>
  </sheetViews>
  <sheetFormatPr baseColWidth="10" defaultRowHeight="15" x14ac:dyDescent="0.25"/>
  <cols>
    <col min="1" max="1" width="6" customWidth="1"/>
    <col min="2" max="2" width="11.42578125" style="2" customWidth="1"/>
    <col min="3" max="3" width="32.5703125" customWidth="1"/>
    <col min="4" max="4" width="16.28515625" style="2" customWidth="1"/>
    <col min="5" max="5" width="13.85546875" style="2" customWidth="1"/>
    <col min="6" max="6" width="17.140625" style="97" customWidth="1"/>
    <col min="7" max="7" width="12.28515625" customWidth="1"/>
    <col min="8" max="8" width="12" bestFit="1" customWidth="1"/>
    <col min="9" max="9" width="14" customWidth="1"/>
    <col min="10" max="10" width="20.85546875" customWidth="1"/>
    <col min="11" max="11" width="15.140625" customWidth="1"/>
  </cols>
  <sheetData>
    <row r="7" spans="2:11" x14ac:dyDescent="0.25">
      <c r="B7" s="45">
        <v>43221</v>
      </c>
      <c r="D7" s="72"/>
      <c r="E7" s="72"/>
      <c r="F7" s="85"/>
      <c r="G7" s="73"/>
    </row>
    <row r="8" spans="2:11" s="15" customFormat="1" ht="13.5" customHeight="1" x14ac:dyDescent="0.2">
      <c r="B8" s="20" t="s">
        <v>5</v>
      </c>
      <c r="C8" s="15" t="s">
        <v>46</v>
      </c>
      <c r="D8" s="30"/>
      <c r="E8" s="80"/>
      <c r="F8" s="86"/>
      <c r="G8" s="74"/>
      <c r="H8" s="36"/>
    </row>
    <row r="9" spans="2:11" s="15" customFormat="1" ht="13.5" customHeight="1" x14ac:dyDescent="0.2">
      <c r="B9" s="22" t="s">
        <v>0</v>
      </c>
      <c r="C9" s="23" t="s">
        <v>1</v>
      </c>
      <c r="D9" s="23" t="s">
        <v>2</v>
      </c>
      <c r="E9" s="23" t="s">
        <v>3</v>
      </c>
      <c r="F9" s="87" t="s">
        <v>7</v>
      </c>
      <c r="G9" s="24" t="s">
        <v>14</v>
      </c>
      <c r="H9" s="37"/>
      <c r="I9" s="38"/>
      <c r="J9" s="38"/>
      <c r="K9" s="38"/>
    </row>
    <row r="10" spans="2:11" s="15" customFormat="1" ht="13.5" customHeight="1" x14ac:dyDescent="0.2">
      <c r="B10" s="99">
        <v>43231</v>
      </c>
      <c r="C10" s="5" t="s">
        <v>51</v>
      </c>
      <c r="D10" s="9">
        <v>20106836451</v>
      </c>
      <c r="E10" s="14" t="s">
        <v>52</v>
      </c>
      <c r="F10" s="88">
        <v>1250</v>
      </c>
      <c r="G10" s="70"/>
      <c r="H10" s="39"/>
      <c r="I10" s="39"/>
      <c r="J10" s="39"/>
      <c r="K10" s="40"/>
    </row>
    <row r="11" spans="2:11" s="15" customFormat="1" ht="13.5" customHeight="1" x14ac:dyDescent="0.2">
      <c r="B11" s="99">
        <v>43234</v>
      </c>
      <c r="C11" s="4" t="s">
        <v>67</v>
      </c>
      <c r="D11" s="9"/>
      <c r="E11" s="14">
        <v>1003046</v>
      </c>
      <c r="F11" s="98">
        <v>386</v>
      </c>
      <c r="G11" s="70"/>
      <c r="H11" s="39"/>
      <c r="I11" s="39"/>
      <c r="J11" s="39"/>
      <c r="K11" s="40"/>
    </row>
    <row r="12" spans="2:11" s="15" customFormat="1" ht="13.5" customHeight="1" x14ac:dyDescent="0.2">
      <c r="B12" s="32">
        <v>43237</v>
      </c>
      <c r="C12" s="11" t="s">
        <v>54</v>
      </c>
      <c r="D12" s="12">
        <v>10425745145</v>
      </c>
      <c r="E12" s="12" t="s">
        <v>55</v>
      </c>
      <c r="F12" s="89">
        <v>770.31</v>
      </c>
      <c r="G12" s="70">
        <v>235.21</v>
      </c>
      <c r="H12" s="41"/>
      <c r="I12" s="41"/>
      <c r="J12" s="39"/>
      <c r="K12" s="41"/>
    </row>
    <row r="13" spans="2:11" s="15" customFormat="1" ht="13.5" customHeight="1" x14ac:dyDescent="0.2">
      <c r="B13" s="32">
        <v>43237</v>
      </c>
      <c r="C13" s="11" t="s">
        <v>56</v>
      </c>
      <c r="D13" s="12">
        <v>20543277909</v>
      </c>
      <c r="E13" s="12">
        <v>1004039</v>
      </c>
      <c r="F13" s="89">
        <v>115.5</v>
      </c>
      <c r="G13" s="70"/>
    </row>
    <row r="14" spans="2:11" s="15" customFormat="1" ht="13.5" customHeight="1" x14ac:dyDescent="0.2">
      <c r="B14" s="32">
        <v>43237</v>
      </c>
      <c r="C14" s="11" t="s">
        <v>57</v>
      </c>
      <c r="D14" s="12">
        <v>20536379577</v>
      </c>
      <c r="E14" s="12">
        <v>5611</v>
      </c>
      <c r="F14" s="89">
        <v>122.4</v>
      </c>
      <c r="G14" s="70"/>
      <c r="H14" s="66"/>
    </row>
    <row r="15" spans="2:11" s="15" customFormat="1" ht="13.5" customHeight="1" x14ac:dyDescent="0.2">
      <c r="B15" s="32">
        <v>43237</v>
      </c>
      <c r="C15" s="11" t="s">
        <v>58</v>
      </c>
      <c r="D15" s="12" t="s">
        <v>9</v>
      </c>
      <c r="E15" s="12">
        <v>3701</v>
      </c>
      <c r="F15" s="89">
        <v>50.6</v>
      </c>
      <c r="G15" s="70"/>
    </row>
    <row r="16" spans="2:11" s="15" customFormat="1" ht="13.5" customHeight="1" x14ac:dyDescent="0.2">
      <c r="B16" s="32">
        <v>43237</v>
      </c>
      <c r="C16" s="11" t="s">
        <v>59</v>
      </c>
      <c r="D16" s="12">
        <v>20512932828</v>
      </c>
      <c r="E16" s="12">
        <v>20081</v>
      </c>
      <c r="F16" s="89">
        <v>100</v>
      </c>
      <c r="G16" s="70"/>
    </row>
    <row r="17" spans="2:10" s="15" customFormat="1" ht="13.5" customHeight="1" x14ac:dyDescent="0.2">
      <c r="B17" s="32">
        <v>43237</v>
      </c>
      <c r="C17" s="11" t="s">
        <v>60</v>
      </c>
      <c r="D17" s="12" t="s">
        <v>9</v>
      </c>
      <c r="E17" s="12">
        <v>1197</v>
      </c>
      <c r="F17" s="89">
        <v>117.4</v>
      </c>
      <c r="G17" s="70"/>
    </row>
    <row r="18" spans="2:10" s="15" customFormat="1" ht="13.5" customHeight="1" x14ac:dyDescent="0.2">
      <c r="B18" s="32">
        <v>43238</v>
      </c>
      <c r="C18" s="11" t="s">
        <v>13</v>
      </c>
      <c r="D18" s="12">
        <v>10425745145</v>
      </c>
      <c r="E18" s="12">
        <v>1976</v>
      </c>
      <c r="F18" s="89">
        <v>54</v>
      </c>
      <c r="G18" s="70">
        <v>16.489999999999998</v>
      </c>
    </row>
    <row r="19" spans="2:10" s="15" customFormat="1" ht="13.5" customHeight="1" x14ac:dyDescent="0.2">
      <c r="B19" s="32">
        <v>43238</v>
      </c>
      <c r="C19" s="11" t="s">
        <v>61</v>
      </c>
      <c r="D19" s="12">
        <v>20422561537</v>
      </c>
      <c r="E19" s="12" t="s">
        <v>63</v>
      </c>
      <c r="F19" s="89">
        <v>53.46</v>
      </c>
      <c r="G19" s="70">
        <v>16.2</v>
      </c>
    </row>
    <row r="20" spans="2:10" s="15" customFormat="1" ht="13.5" customHeight="1" x14ac:dyDescent="0.2">
      <c r="B20" s="32">
        <v>43238</v>
      </c>
      <c r="C20" s="11" t="s">
        <v>61</v>
      </c>
      <c r="D20" s="12">
        <v>20422561537</v>
      </c>
      <c r="E20" s="12" t="s">
        <v>62</v>
      </c>
      <c r="F20" s="89">
        <v>99</v>
      </c>
      <c r="G20" s="70">
        <v>30</v>
      </c>
    </row>
    <row r="21" spans="2:10" s="15" customFormat="1" ht="13.5" customHeight="1" x14ac:dyDescent="0.2">
      <c r="B21" s="32">
        <v>43238</v>
      </c>
      <c r="C21" s="11" t="s">
        <v>64</v>
      </c>
      <c r="D21" s="12" t="s">
        <v>65</v>
      </c>
      <c r="E21" s="12"/>
      <c r="F21" s="89">
        <v>30</v>
      </c>
      <c r="G21" s="70"/>
    </row>
    <row r="22" spans="2:10" s="15" customFormat="1" ht="13.5" customHeight="1" x14ac:dyDescent="0.2">
      <c r="B22" s="32">
        <v>43242</v>
      </c>
      <c r="C22" s="11" t="s">
        <v>66</v>
      </c>
      <c r="D22" s="12">
        <v>20106836451</v>
      </c>
      <c r="E22" s="12">
        <v>140007702</v>
      </c>
      <c r="F22" s="89">
        <f>G22*3.287</f>
        <v>549.2577</v>
      </c>
      <c r="G22" s="70">
        <v>167.1</v>
      </c>
    </row>
    <row r="23" spans="2:10" s="15" customFormat="1" ht="13.5" customHeight="1" x14ac:dyDescent="0.2">
      <c r="B23" s="32">
        <v>43245</v>
      </c>
      <c r="C23" s="11" t="s">
        <v>68</v>
      </c>
      <c r="D23" s="12">
        <v>10425745145</v>
      </c>
      <c r="E23" s="12">
        <v>922</v>
      </c>
      <c r="F23" s="89">
        <v>78</v>
      </c>
      <c r="G23" s="70"/>
    </row>
    <row r="24" spans="2:10" s="15" customFormat="1" ht="13.5" customHeight="1" x14ac:dyDescent="0.2">
      <c r="B24" s="32">
        <v>43245</v>
      </c>
      <c r="C24" s="11" t="s">
        <v>69</v>
      </c>
      <c r="D24" s="12" t="s">
        <v>70</v>
      </c>
      <c r="E24" s="12">
        <v>7790</v>
      </c>
      <c r="F24" s="89">
        <v>74</v>
      </c>
      <c r="G24" s="70"/>
    </row>
    <row r="25" spans="2:10" s="15" customFormat="1" ht="13.5" customHeight="1" x14ac:dyDescent="0.2">
      <c r="B25" s="32">
        <v>43246</v>
      </c>
      <c r="C25" s="11" t="s">
        <v>71</v>
      </c>
      <c r="D25" s="12"/>
      <c r="E25" s="12" t="s">
        <v>72</v>
      </c>
      <c r="F25" s="89">
        <v>120</v>
      </c>
      <c r="G25" s="70"/>
    </row>
    <row r="26" spans="2:10" s="15" customFormat="1" ht="13.5" customHeight="1" x14ac:dyDescent="0.2">
      <c r="B26" s="32">
        <v>43249</v>
      </c>
      <c r="C26" s="11" t="s">
        <v>73</v>
      </c>
      <c r="D26" s="12">
        <v>20600474902</v>
      </c>
      <c r="E26" s="12">
        <v>1000605</v>
      </c>
      <c r="F26" s="89">
        <v>449.5</v>
      </c>
      <c r="G26" s="70"/>
    </row>
    <row r="27" spans="2:10" s="15" customFormat="1" ht="13.5" customHeight="1" x14ac:dyDescent="0.2">
      <c r="B27" s="102">
        <v>43251</v>
      </c>
      <c r="C27" s="101" t="s">
        <v>74</v>
      </c>
      <c r="D27" s="103"/>
      <c r="E27" s="100">
        <v>1003093</v>
      </c>
      <c r="F27" s="104">
        <v>0</v>
      </c>
      <c r="G27" s="105"/>
      <c r="H27" s="106" t="s">
        <v>75</v>
      </c>
      <c r="I27" s="106"/>
      <c r="J27" s="106"/>
    </row>
    <row r="28" spans="2:10" s="15" customFormat="1" ht="13.5" customHeight="1" x14ac:dyDescent="0.2">
      <c r="B28" s="34"/>
      <c r="C28" s="4"/>
      <c r="D28" s="14"/>
      <c r="E28" s="81"/>
      <c r="F28" s="89"/>
      <c r="G28" s="70"/>
    </row>
    <row r="29" spans="2:10" s="15" customFormat="1" ht="13.5" customHeight="1" x14ac:dyDescent="0.2">
      <c r="B29" s="34"/>
      <c r="C29" s="4"/>
      <c r="D29" s="14"/>
      <c r="E29" s="81"/>
      <c r="F29" s="89"/>
      <c r="G29" s="42"/>
    </row>
    <row r="30" spans="2:10" s="15" customFormat="1" ht="13.5" customHeight="1" x14ac:dyDescent="0.2">
      <c r="B30" s="34"/>
      <c r="C30" s="42"/>
      <c r="D30" s="67"/>
      <c r="E30" s="61"/>
      <c r="F30" s="89"/>
      <c r="G30" s="42"/>
    </row>
    <row r="31" spans="2:10" s="15" customFormat="1" ht="13.5" customHeight="1" x14ac:dyDescent="0.2">
      <c r="B31" s="34"/>
      <c r="C31" s="42"/>
      <c r="D31" s="67"/>
      <c r="E31" s="61"/>
      <c r="F31" s="89"/>
      <c r="G31" s="42"/>
    </row>
    <row r="32" spans="2:10" s="15" customFormat="1" ht="13.5" customHeight="1" x14ac:dyDescent="0.2">
      <c r="B32" s="34"/>
      <c r="C32" s="42"/>
      <c r="D32" s="61"/>
      <c r="E32" s="61"/>
      <c r="F32" s="89"/>
      <c r="G32" s="42"/>
    </row>
    <row r="33" spans="1:7" s="15" customFormat="1" ht="13.5" customHeight="1" x14ac:dyDescent="0.2">
      <c r="B33" s="34"/>
      <c r="C33" s="42"/>
      <c r="D33" s="61"/>
      <c r="E33" s="67"/>
      <c r="F33" s="89"/>
      <c r="G33" s="42"/>
    </row>
    <row r="34" spans="1:7" s="15" customFormat="1" ht="13.5" customHeight="1" x14ac:dyDescent="0.2">
      <c r="B34" s="34"/>
      <c r="C34" s="42"/>
      <c r="D34" s="61"/>
      <c r="E34" s="67"/>
      <c r="F34" s="89"/>
      <c r="G34" s="4"/>
    </row>
    <row r="35" spans="1:7" s="15" customFormat="1" ht="13.5" customHeight="1" x14ac:dyDescent="0.2">
      <c r="B35" s="34"/>
      <c r="C35" s="42"/>
      <c r="D35" s="61"/>
      <c r="E35" s="67"/>
      <c r="F35" s="89"/>
      <c r="G35" s="4"/>
    </row>
    <row r="36" spans="1:7" s="44" customFormat="1" ht="13.5" customHeight="1" x14ac:dyDescent="0.2">
      <c r="B36" s="69"/>
      <c r="E36" s="82"/>
      <c r="F36" s="89"/>
      <c r="G36" s="42"/>
    </row>
    <row r="37" spans="1:7" s="15" customFormat="1" ht="13.5" customHeight="1" x14ac:dyDescent="0.2">
      <c r="B37" s="46"/>
      <c r="C37" s="63" t="s">
        <v>53</v>
      </c>
      <c r="D37" s="64"/>
      <c r="E37" s="83"/>
      <c r="F37" s="90">
        <f>SUM(F10:F36)</f>
        <v>4419.4277000000002</v>
      </c>
      <c r="G37" s="28"/>
    </row>
    <row r="38" spans="1:7" s="41" customFormat="1" ht="13.5" customHeight="1" x14ac:dyDescent="0.2">
      <c r="B38" s="46"/>
      <c r="C38" s="58"/>
      <c r="D38" s="49"/>
      <c r="E38" s="84"/>
      <c r="F38" s="91"/>
    </row>
    <row r="39" spans="1:7" s="41" customFormat="1" ht="13.5" customHeight="1" x14ac:dyDescent="0.2">
      <c r="B39" s="46"/>
      <c r="C39" s="58"/>
      <c r="D39" s="49"/>
      <c r="E39" s="84"/>
      <c r="F39" s="91"/>
    </row>
    <row r="40" spans="1:7" s="41" customFormat="1" ht="13.5" customHeight="1" x14ac:dyDescent="0.2">
      <c r="B40" s="46"/>
      <c r="C40" s="48"/>
      <c r="D40" s="49"/>
      <c r="E40" s="84"/>
      <c r="F40" s="91"/>
    </row>
    <row r="41" spans="1:7" s="44" customFormat="1" ht="13.5" customHeight="1" x14ac:dyDescent="0.2">
      <c r="A41" s="41"/>
      <c r="B41" s="46"/>
      <c r="C41" s="41"/>
      <c r="D41" s="75"/>
      <c r="E41" s="84"/>
      <c r="F41" s="91"/>
      <c r="G41" s="41"/>
    </row>
    <row r="42" spans="1:7" s="15" customFormat="1" ht="13.5" customHeight="1" x14ac:dyDescent="0.2">
      <c r="B42" s="37"/>
      <c r="C42" s="37"/>
      <c r="D42" s="37"/>
      <c r="E42" s="37"/>
      <c r="F42" s="92"/>
      <c r="G42" s="37"/>
    </row>
    <row r="43" spans="1:7" s="15" customFormat="1" ht="13.5" customHeight="1" x14ac:dyDescent="0.2">
      <c r="B43" s="41"/>
      <c r="C43" s="41"/>
      <c r="D43" s="41"/>
      <c r="E43" s="46"/>
      <c r="F43" s="48"/>
      <c r="G43" s="41"/>
    </row>
    <row r="44" spans="1:7" s="15" customFormat="1" ht="13.5" customHeight="1" x14ac:dyDescent="0.2">
      <c r="B44" s="76"/>
      <c r="C44" s="41"/>
      <c r="D44" s="46"/>
      <c r="E44" s="46"/>
      <c r="F44" s="93"/>
      <c r="G44" s="41"/>
    </row>
    <row r="45" spans="1:7" s="15" customFormat="1" ht="13.5" customHeight="1" x14ac:dyDescent="0.2">
      <c r="B45" s="77"/>
      <c r="C45" s="41"/>
      <c r="D45" s="46"/>
      <c r="E45" s="46"/>
      <c r="F45" s="93"/>
      <c r="G45" s="41"/>
    </row>
    <row r="46" spans="1:7" s="15" customFormat="1" ht="13.5" customHeight="1" x14ac:dyDescent="0.2">
      <c r="B46" s="77"/>
      <c r="C46" s="41"/>
      <c r="D46" s="78"/>
      <c r="E46" s="46"/>
      <c r="F46" s="94"/>
      <c r="G46" s="41"/>
    </row>
    <row r="47" spans="1:7" s="15" customFormat="1" ht="13.5" customHeight="1" x14ac:dyDescent="0.2">
      <c r="B47" s="77"/>
      <c r="C47" s="41"/>
      <c r="D47" s="78"/>
      <c r="E47" s="46"/>
      <c r="F47" s="94"/>
      <c r="G47" s="41"/>
    </row>
    <row r="48" spans="1:7" s="15" customFormat="1" ht="13.5" customHeight="1" x14ac:dyDescent="0.2">
      <c r="B48" s="46"/>
      <c r="C48" s="41"/>
      <c r="D48" s="79"/>
      <c r="E48" s="46"/>
      <c r="F48" s="93"/>
      <c r="G48" s="41"/>
    </row>
    <row r="49" spans="2:8" s="15" customFormat="1" ht="13.5" customHeight="1" x14ac:dyDescent="0.2">
      <c r="B49" s="46"/>
      <c r="C49" s="41"/>
      <c r="D49" s="79"/>
      <c r="E49" s="46"/>
      <c r="F49" s="93"/>
      <c r="G49" s="41"/>
    </row>
    <row r="50" spans="2:8" s="15" customFormat="1" ht="13.5" customHeight="1" x14ac:dyDescent="0.2">
      <c r="B50" s="46"/>
      <c r="C50" s="41"/>
      <c r="D50" s="79"/>
      <c r="E50" s="46"/>
      <c r="F50" s="93"/>
      <c r="G50" s="41"/>
    </row>
    <row r="51" spans="2:8" s="15" customFormat="1" ht="13.5" customHeight="1" x14ac:dyDescent="0.2">
      <c r="B51" s="46"/>
      <c r="C51" s="41"/>
      <c r="D51" s="46"/>
      <c r="E51" s="46"/>
      <c r="F51" s="93"/>
      <c r="G51" s="41"/>
    </row>
    <row r="52" spans="2:8" s="15" customFormat="1" ht="13.5" customHeight="1" x14ac:dyDescent="0.2">
      <c r="B52" s="46"/>
      <c r="C52" s="41"/>
      <c r="D52" s="46"/>
      <c r="E52" s="46"/>
      <c r="F52" s="93"/>
      <c r="G52" s="41"/>
    </row>
    <row r="53" spans="2:8" s="15" customFormat="1" ht="13.5" customHeight="1" x14ac:dyDescent="0.2">
      <c r="B53" s="46"/>
      <c r="C53" s="41"/>
      <c r="D53" s="46"/>
      <c r="E53" s="46"/>
      <c r="F53" s="93"/>
      <c r="G53" s="41"/>
      <c r="H53" s="36"/>
    </row>
    <row r="54" spans="2:8" s="15" customFormat="1" ht="13.5" customHeight="1" x14ac:dyDescent="0.2">
      <c r="B54" s="46"/>
      <c r="C54" s="41"/>
      <c r="D54" s="46"/>
      <c r="E54" s="46"/>
      <c r="F54" s="93"/>
      <c r="G54" s="41"/>
    </row>
    <row r="55" spans="2:8" s="15" customFormat="1" ht="13.5" customHeight="1" x14ac:dyDescent="0.2">
      <c r="B55" s="46"/>
      <c r="C55" s="41"/>
      <c r="D55" s="46"/>
      <c r="E55" s="46"/>
      <c r="F55" s="93"/>
      <c r="G55" s="41"/>
    </row>
    <row r="56" spans="2:8" s="15" customFormat="1" ht="13.5" customHeight="1" x14ac:dyDescent="0.2">
      <c r="B56" s="46"/>
      <c r="C56" s="41"/>
      <c r="D56" s="46"/>
      <c r="E56" s="46"/>
      <c r="F56" s="93"/>
      <c r="G56" s="41"/>
    </row>
    <row r="57" spans="2:8" s="15" customFormat="1" ht="13.5" customHeight="1" x14ac:dyDescent="0.2">
      <c r="B57" s="46"/>
      <c r="C57" s="41"/>
      <c r="D57" s="46"/>
      <c r="E57" s="46"/>
      <c r="F57" s="93"/>
      <c r="G57" s="41"/>
    </row>
    <row r="58" spans="2:8" s="15" customFormat="1" ht="13.5" customHeight="1" x14ac:dyDescent="0.2">
      <c r="B58" s="46"/>
      <c r="C58" s="41"/>
      <c r="D58" s="46"/>
      <c r="E58" s="46"/>
      <c r="F58" s="93"/>
      <c r="G58" s="41"/>
    </row>
    <row r="59" spans="2:8" s="15" customFormat="1" ht="13.5" customHeight="1" x14ac:dyDescent="0.2">
      <c r="B59" s="46"/>
      <c r="C59" s="41"/>
      <c r="D59" s="46"/>
      <c r="E59" s="46"/>
      <c r="F59" s="95"/>
      <c r="G59" s="41"/>
    </row>
    <row r="60" spans="2:8" x14ac:dyDescent="0.25">
      <c r="B60" s="9"/>
      <c r="C60" s="15"/>
      <c r="D60" s="9"/>
      <c r="E60" s="9"/>
      <c r="F60" s="96"/>
      <c r="G60" s="15"/>
    </row>
    <row r="61" spans="2:8" x14ac:dyDescent="0.25">
      <c r="B61" s="9"/>
      <c r="C61" s="15"/>
      <c r="D61" s="9"/>
      <c r="E61" s="9"/>
      <c r="F61" s="96"/>
      <c r="G61" s="15"/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L60"/>
  <sheetViews>
    <sheetView workbookViewId="0">
      <selection activeCell="E9" sqref="E9"/>
    </sheetView>
  </sheetViews>
  <sheetFormatPr baseColWidth="10" defaultRowHeight="15" x14ac:dyDescent="0.25"/>
  <cols>
    <col min="1" max="1" width="6" customWidth="1"/>
    <col min="2" max="2" width="11.42578125" style="2" customWidth="1"/>
    <col min="3" max="3" width="32.5703125" customWidth="1"/>
    <col min="4" max="4" width="16.28515625" style="2" customWidth="1"/>
    <col min="5" max="5" width="13.85546875" style="1" customWidth="1"/>
    <col min="6" max="6" width="17.140625" style="1" customWidth="1"/>
    <col min="7" max="7" width="12.28515625" customWidth="1"/>
    <col min="9" max="9" width="12" bestFit="1" customWidth="1"/>
    <col min="10" max="10" width="14" customWidth="1"/>
    <col min="11" max="11" width="20.85546875" customWidth="1"/>
    <col min="12" max="12" width="15.140625" customWidth="1"/>
  </cols>
  <sheetData>
    <row r="7" spans="2:12" x14ac:dyDescent="0.25">
      <c r="B7" s="45">
        <v>43191</v>
      </c>
      <c r="D7" s="23" t="s">
        <v>37</v>
      </c>
      <c r="E7" s="25" t="s">
        <v>32</v>
      </c>
      <c r="F7" s="25" t="s">
        <v>34</v>
      </c>
      <c r="G7" s="25" t="s">
        <v>33</v>
      </c>
    </row>
    <row r="8" spans="2:12" s="15" customFormat="1" ht="13.5" customHeight="1" x14ac:dyDescent="0.2">
      <c r="B8" s="20" t="s">
        <v>5</v>
      </c>
      <c r="C8" s="15" t="s">
        <v>46</v>
      </c>
      <c r="D8" s="29">
        <v>7030</v>
      </c>
      <c r="E8" s="30">
        <f>F36</f>
        <v>26128.753999999997</v>
      </c>
      <c r="F8" s="30">
        <v>9141.6</v>
      </c>
      <c r="G8" s="31">
        <f>D8+E8+F8</f>
        <v>42300.353999999999</v>
      </c>
      <c r="H8" s="21"/>
      <c r="I8" s="36"/>
    </row>
    <row r="9" spans="2:12" s="15" customFormat="1" ht="13.5" customHeight="1" x14ac:dyDescent="0.2">
      <c r="B9" s="22" t="s">
        <v>0</v>
      </c>
      <c r="C9" s="23" t="s">
        <v>1</v>
      </c>
      <c r="D9" s="23" t="s">
        <v>2</v>
      </c>
      <c r="E9" s="23" t="s">
        <v>3</v>
      </c>
      <c r="F9" s="23" t="s">
        <v>7</v>
      </c>
      <c r="G9" s="24" t="s">
        <v>14</v>
      </c>
      <c r="H9" s="21"/>
      <c r="I9" s="37"/>
      <c r="J9" s="38"/>
      <c r="K9" s="38"/>
      <c r="L9" s="38"/>
    </row>
    <row r="10" spans="2:12" s="15" customFormat="1" ht="13.5" customHeight="1" x14ac:dyDescent="0.2">
      <c r="B10" s="51">
        <v>43199</v>
      </c>
      <c r="C10" s="26" t="s">
        <v>6</v>
      </c>
      <c r="D10" s="26">
        <v>20106836451</v>
      </c>
      <c r="E10" s="27">
        <v>150103</v>
      </c>
      <c r="F10" s="71">
        <v>7872.63</v>
      </c>
      <c r="G10" s="70"/>
      <c r="H10" s="41"/>
      <c r="I10" s="39"/>
      <c r="J10" s="39"/>
      <c r="K10" s="39"/>
      <c r="L10" s="40"/>
    </row>
    <row r="11" spans="2:12" s="15" customFormat="1" ht="13.5" customHeight="1" x14ac:dyDescent="0.2">
      <c r="B11" s="32">
        <v>43199</v>
      </c>
      <c r="C11" s="11" t="s">
        <v>8</v>
      </c>
      <c r="D11" s="12">
        <v>10076682998</v>
      </c>
      <c r="E11" s="33">
        <v>8706</v>
      </c>
      <c r="F11" s="71">
        <v>499.8</v>
      </c>
      <c r="G11" s="70"/>
      <c r="H11" s="41"/>
      <c r="I11" s="41"/>
      <c r="J11" s="41"/>
      <c r="K11" s="39"/>
      <c r="L11" s="41"/>
    </row>
    <row r="12" spans="2:12" s="15" customFormat="1" ht="13.5" customHeight="1" x14ac:dyDescent="0.2">
      <c r="B12" s="32">
        <v>43200</v>
      </c>
      <c r="C12" s="11" t="s">
        <v>42</v>
      </c>
      <c r="D12" s="12" t="s">
        <v>9</v>
      </c>
      <c r="E12" s="33">
        <v>547</v>
      </c>
      <c r="F12" s="71">
        <v>3267.5</v>
      </c>
      <c r="G12" s="70"/>
      <c r="H12" s="43"/>
    </row>
    <row r="13" spans="2:12" s="15" customFormat="1" ht="13.5" customHeight="1" x14ac:dyDescent="0.2">
      <c r="B13" s="32">
        <v>43200</v>
      </c>
      <c r="C13" s="11" t="s">
        <v>10</v>
      </c>
      <c r="D13" s="12">
        <v>10800797379</v>
      </c>
      <c r="E13" s="33">
        <v>493</v>
      </c>
      <c r="F13" s="71">
        <v>1229.8</v>
      </c>
      <c r="G13" s="70"/>
      <c r="H13" s="43"/>
      <c r="I13" s="66"/>
    </row>
    <row r="14" spans="2:12" s="15" customFormat="1" ht="13.5" customHeight="1" x14ac:dyDescent="0.2">
      <c r="B14" s="32">
        <v>43200</v>
      </c>
      <c r="C14" s="11" t="s">
        <v>10</v>
      </c>
      <c r="D14" s="12">
        <v>10800797379</v>
      </c>
      <c r="E14" s="33">
        <v>494</v>
      </c>
      <c r="F14" s="71">
        <v>667.2</v>
      </c>
      <c r="G14" s="70"/>
      <c r="H14" s="43"/>
    </row>
    <row r="15" spans="2:12" s="15" customFormat="1" ht="13.5" customHeight="1" x14ac:dyDescent="0.2">
      <c r="B15" s="32">
        <v>43200</v>
      </c>
      <c r="C15" s="11" t="s">
        <v>11</v>
      </c>
      <c r="D15" s="12">
        <v>20507897054</v>
      </c>
      <c r="E15" s="33">
        <v>24897</v>
      </c>
      <c r="F15" s="71">
        <v>273</v>
      </c>
      <c r="G15" s="70"/>
      <c r="H15" s="43"/>
    </row>
    <row r="16" spans="2:12" s="15" customFormat="1" ht="13.5" customHeight="1" x14ac:dyDescent="0.2">
      <c r="B16" s="32">
        <v>43200</v>
      </c>
      <c r="C16" s="11" t="s">
        <v>12</v>
      </c>
      <c r="D16" s="12">
        <v>10080553787</v>
      </c>
      <c r="E16" s="33">
        <v>21577</v>
      </c>
      <c r="F16" s="71">
        <v>438</v>
      </c>
      <c r="G16" s="70"/>
      <c r="H16" s="43"/>
    </row>
    <row r="17" spans="2:8" s="15" customFormat="1" ht="13.5" customHeight="1" x14ac:dyDescent="0.2">
      <c r="B17" s="32">
        <v>43200</v>
      </c>
      <c r="C17" s="11" t="s">
        <v>13</v>
      </c>
      <c r="D17" s="12">
        <v>10425745145</v>
      </c>
      <c r="E17" s="33">
        <v>1777</v>
      </c>
      <c r="F17" s="71">
        <f t="shared" ref="F17:F22" si="0">G17*3.3</f>
        <v>294.49199999999996</v>
      </c>
      <c r="G17" s="70">
        <v>89.24</v>
      </c>
      <c r="H17" s="43"/>
    </row>
    <row r="18" spans="2:8" s="15" customFormat="1" ht="13.5" customHeight="1" x14ac:dyDescent="0.2">
      <c r="B18" s="32">
        <v>43200</v>
      </c>
      <c r="C18" s="11" t="s">
        <v>13</v>
      </c>
      <c r="D18" s="12">
        <v>10425745145</v>
      </c>
      <c r="E18" s="33">
        <v>1776</v>
      </c>
      <c r="F18" s="71">
        <f t="shared" si="0"/>
        <v>1254</v>
      </c>
      <c r="G18" s="70">
        <v>380</v>
      </c>
      <c r="H18" s="43"/>
    </row>
    <row r="19" spans="2:8" s="15" customFormat="1" ht="13.5" customHeight="1" x14ac:dyDescent="0.2">
      <c r="B19" s="32">
        <v>43202</v>
      </c>
      <c r="C19" s="11" t="s">
        <v>16</v>
      </c>
      <c r="D19" s="12">
        <v>20518679121</v>
      </c>
      <c r="E19" s="33" t="s">
        <v>17</v>
      </c>
      <c r="F19" s="71">
        <f t="shared" si="0"/>
        <v>1864.5</v>
      </c>
      <c r="G19" s="70">
        <v>565</v>
      </c>
      <c r="H19" s="43"/>
    </row>
    <row r="20" spans="2:8" s="15" customFormat="1" ht="13.5" customHeight="1" x14ac:dyDescent="0.2">
      <c r="B20" s="32">
        <v>43202</v>
      </c>
      <c r="C20" s="11" t="s">
        <v>18</v>
      </c>
      <c r="D20" s="12">
        <v>20422561537</v>
      </c>
      <c r="E20" s="33" t="s">
        <v>19</v>
      </c>
      <c r="F20" s="71">
        <f t="shared" si="0"/>
        <v>1089.9239999999998</v>
      </c>
      <c r="G20" s="70">
        <v>330.28</v>
      </c>
      <c r="H20" s="43"/>
    </row>
    <row r="21" spans="2:8" s="15" customFormat="1" ht="13.5" customHeight="1" x14ac:dyDescent="0.2">
      <c r="B21" s="32">
        <v>43202</v>
      </c>
      <c r="C21" s="11" t="s">
        <v>18</v>
      </c>
      <c r="D21" s="12">
        <v>20422561537</v>
      </c>
      <c r="E21" s="33" t="s">
        <v>20</v>
      </c>
      <c r="F21" s="71">
        <f t="shared" si="0"/>
        <v>884.4</v>
      </c>
      <c r="G21" s="70">
        <v>268</v>
      </c>
      <c r="H21" s="43"/>
    </row>
    <row r="22" spans="2:8" s="15" customFormat="1" ht="13.5" customHeight="1" x14ac:dyDescent="0.2">
      <c r="B22" s="32">
        <v>43203</v>
      </c>
      <c r="C22" s="11" t="s">
        <v>15</v>
      </c>
      <c r="D22" s="12">
        <v>20505970323</v>
      </c>
      <c r="E22" s="33">
        <v>52305</v>
      </c>
      <c r="F22" s="71">
        <f t="shared" si="0"/>
        <v>351.64799999999997</v>
      </c>
      <c r="G22" s="70">
        <v>106.56</v>
      </c>
      <c r="H22" s="43"/>
    </row>
    <row r="23" spans="2:8" s="15" customFormat="1" ht="13.5" customHeight="1" x14ac:dyDescent="0.2">
      <c r="B23" s="32" t="s">
        <v>21</v>
      </c>
      <c r="C23" s="11" t="s">
        <v>22</v>
      </c>
      <c r="D23" s="12" t="s">
        <v>9</v>
      </c>
      <c r="E23" s="33" t="s">
        <v>23</v>
      </c>
      <c r="F23" s="71">
        <v>432</v>
      </c>
      <c r="G23" s="70"/>
      <c r="H23" s="43"/>
    </row>
    <row r="24" spans="2:8" s="15" customFormat="1" ht="13.5" customHeight="1" x14ac:dyDescent="0.2">
      <c r="B24" s="32">
        <v>43205</v>
      </c>
      <c r="C24" s="11" t="s">
        <v>24</v>
      </c>
      <c r="D24" s="12" t="s">
        <v>9</v>
      </c>
      <c r="E24" s="33">
        <v>1653</v>
      </c>
      <c r="F24" s="71">
        <v>120</v>
      </c>
      <c r="G24" s="70"/>
      <c r="H24" s="43"/>
    </row>
    <row r="25" spans="2:8" s="15" customFormat="1" ht="13.5" customHeight="1" x14ac:dyDescent="0.2">
      <c r="B25" s="32">
        <v>43205</v>
      </c>
      <c r="C25" s="11" t="s">
        <v>24</v>
      </c>
      <c r="D25" s="12" t="s">
        <v>9</v>
      </c>
      <c r="E25" s="33">
        <v>1996</v>
      </c>
      <c r="F25" s="71">
        <v>219.6</v>
      </c>
      <c r="G25" s="70"/>
      <c r="H25" s="43"/>
    </row>
    <row r="26" spans="2:8" s="15" customFormat="1" ht="13.5" customHeight="1" x14ac:dyDescent="0.2">
      <c r="B26" s="34">
        <v>43205</v>
      </c>
      <c r="C26" s="4" t="s">
        <v>25</v>
      </c>
      <c r="D26" s="14" t="s">
        <v>26</v>
      </c>
      <c r="E26" s="35">
        <v>2327</v>
      </c>
      <c r="F26" s="71">
        <v>195</v>
      </c>
      <c r="G26" s="70"/>
      <c r="H26" s="43"/>
    </row>
    <row r="27" spans="2:8" s="15" customFormat="1" ht="13.5" customHeight="1" x14ac:dyDescent="0.2">
      <c r="B27" s="34">
        <v>43206</v>
      </c>
      <c r="C27" s="4" t="s">
        <v>27</v>
      </c>
      <c r="D27" s="14">
        <v>20543277909</v>
      </c>
      <c r="E27" s="35">
        <v>3994</v>
      </c>
      <c r="F27" s="71">
        <v>100</v>
      </c>
      <c r="G27" s="70"/>
      <c r="H27" s="43"/>
    </row>
    <row r="28" spans="2:8" s="15" customFormat="1" ht="13.5" customHeight="1" x14ac:dyDescent="0.2">
      <c r="B28" s="34">
        <v>43206</v>
      </c>
      <c r="C28" s="4" t="s">
        <v>28</v>
      </c>
      <c r="D28" s="14">
        <v>20254507874</v>
      </c>
      <c r="E28" s="35" t="s">
        <v>29</v>
      </c>
      <c r="F28" s="71">
        <v>607.16</v>
      </c>
      <c r="G28" s="42"/>
      <c r="H28" s="43"/>
    </row>
    <row r="29" spans="2:8" s="15" customFormat="1" ht="13.5" customHeight="1" x14ac:dyDescent="0.2">
      <c r="B29" s="34">
        <v>43209</v>
      </c>
      <c r="C29" s="42" t="s">
        <v>25</v>
      </c>
      <c r="D29" s="67" t="s">
        <v>26</v>
      </c>
      <c r="E29" s="68">
        <v>2269</v>
      </c>
      <c r="F29" s="71">
        <v>684</v>
      </c>
      <c r="G29" s="42"/>
      <c r="H29" s="43"/>
    </row>
    <row r="30" spans="2:8" s="15" customFormat="1" ht="13.5" customHeight="1" x14ac:dyDescent="0.2">
      <c r="B30" s="34"/>
      <c r="C30" s="42" t="s">
        <v>48</v>
      </c>
      <c r="D30" s="67"/>
      <c r="E30" s="68"/>
      <c r="F30" s="71">
        <v>90</v>
      </c>
      <c r="G30" s="42"/>
      <c r="H30" s="43"/>
    </row>
    <row r="31" spans="2:8" s="15" customFormat="1" ht="13.5" customHeight="1" x14ac:dyDescent="0.2">
      <c r="B31" s="34">
        <v>43209</v>
      </c>
      <c r="C31" s="42" t="s">
        <v>30</v>
      </c>
      <c r="D31" s="61" t="s">
        <v>9</v>
      </c>
      <c r="E31" s="68">
        <v>835</v>
      </c>
      <c r="F31" s="71">
        <v>87.5</v>
      </c>
      <c r="G31" s="42"/>
      <c r="H31" s="43"/>
    </row>
    <row r="32" spans="2:8" s="15" customFormat="1" ht="13.5" customHeight="1" x14ac:dyDescent="0.2">
      <c r="B32" s="34">
        <v>43209</v>
      </c>
      <c r="C32" s="42" t="s">
        <v>31</v>
      </c>
      <c r="D32" s="61" t="s">
        <v>9</v>
      </c>
      <c r="E32" s="62">
        <v>635</v>
      </c>
      <c r="F32" s="71">
        <v>471</v>
      </c>
      <c r="G32" s="42"/>
      <c r="H32" s="43"/>
    </row>
    <row r="33" spans="2:8" s="15" customFormat="1" ht="13.5" customHeight="1" x14ac:dyDescent="0.2">
      <c r="B33" s="34"/>
      <c r="C33" s="42" t="s">
        <v>49</v>
      </c>
      <c r="D33" s="61"/>
      <c r="E33" s="62"/>
      <c r="F33" s="71">
        <v>500</v>
      </c>
      <c r="G33" s="4"/>
      <c r="H33" s="43"/>
    </row>
    <row r="34" spans="2:8" s="15" customFormat="1" ht="13.5" customHeight="1" x14ac:dyDescent="0.2">
      <c r="B34" s="34">
        <v>43211</v>
      </c>
      <c r="C34" s="42" t="s">
        <v>47</v>
      </c>
      <c r="D34" s="61"/>
      <c r="E34" s="62"/>
      <c r="F34" s="71">
        <v>300</v>
      </c>
      <c r="G34" s="4"/>
      <c r="H34" s="43"/>
    </row>
    <row r="35" spans="2:8" s="44" customFormat="1" ht="13.5" customHeight="1" x14ac:dyDescent="0.2">
      <c r="B35" s="69"/>
      <c r="C35" s="44" t="s">
        <v>50</v>
      </c>
      <c r="F35" s="71">
        <v>2335.6</v>
      </c>
      <c r="G35" s="42"/>
      <c r="H35" s="43"/>
    </row>
    <row r="36" spans="2:8" s="15" customFormat="1" ht="13.5" customHeight="1" x14ac:dyDescent="0.2">
      <c r="B36" s="46"/>
      <c r="C36" s="63" t="s">
        <v>45</v>
      </c>
      <c r="D36" s="64"/>
      <c r="E36" s="64"/>
      <c r="F36" s="65">
        <f>SUM(F10:F35)</f>
        <v>26128.753999999997</v>
      </c>
      <c r="G36" s="28"/>
      <c r="H36" s="43"/>
    </row>
    <row r="37" spans="2:8" s="41" customFormat="1" ht="13.5" customHeight="1" x14ac:dyDescent="0.2">
      <c r="B37" s="46"/>
      <c r="C37" s="58"/>
      <c r="D37" s="49"/>
      <c r="E37" s="49"/>
      <c r="F37" s="50"/>
      <c r="H37" s="43"/>
    </row>
    <row r="38" spans="2:8" s="41" customFormat="1" ht="13.5" customHeight="1" x14ac:dyDescent="0.2">
      <c r="B38" s="46"/>
      <c r="C38" s="58"/>
      <c r="D38" s="49"/>
      <c r="E38" s="49"/>
      <c r="F38" s="50"/>
      <c r="H38" s="43"/>
    </row>
    <row r="39" spans="2:8" s="41" customFormat="1" ht="13.5" customHeight="1" x14ac:dyDescent="0.2">
      <c r="B39" s="46"/>
      <c r="C39" s="48"/>
      <c r="D39" s="49"/>
      <c r="E39" s="49"/>
      <c r="F39" s="50"/>
      <c r="H39" s="43"/>
    </row>
    <row r="40" spans="2:8" s="44" customFormat="1" ht="13.5" customHeight="1" x14ac:dyDescent="0.2">
      <c r="B40" s="59" t="s">
        <v>44</v>
      </c>
      <c r="C40" s="60"/>
      <c r="D40" s="47"/>
      <c r="E40" s="53"/>
      <c r="F40" s="54"/>
      <c r="G40" s="55"/>
      <c r="H40" s="43"/>
    </row>
    <row r="41" spans="2:8" s="15" customFormat="1" ht="13.5" customHeight="1" x14ac:dyDescent="0.2">
      <c r="B41" s="22" t="s">
        <v>0</v>
      </c>
      <c r="C41" s="52" t="s">
        <v>1</v>
      </c>
      <c r="D41" s="23" t="s">
        <v>2</v>
      </c>
      <c r="E41" s="52" t="s">
        <v>3</v>
      </c>
      <c r="F41" s="52" t="s">
        <v>7</v>
      </c>
      <c r="G41" s="24" t="s">
        <v>14</v>
      </c>
      <c r="H41" s="21"/>
    </row>
    <row r="42" spans="2:8" s="15" customFormat="1" ht="13.5" customHeight="1" x14ac:dyDescent="0.2">
      <c r="B42" s="17">
        <v>43208</v>
      </c>
      <c r="C42" s="5" t="s">
        <v>36</v>
      </c>
      <c r="D42" s="9">
        <v>20552097409</v>
      </c>
      <c r="E42" s="4" t="s">
        <v>35</v>
      </c>
      <c r="F42" s="3">
        <v>187</v>
      </c>
      <c r="G42" s="4"/>
      <c r="H42" s="21"/>
    </row>
    <row r="43" spans="2:8" s="15" customFormat="1" ht="13.5" customHeight="1" x14ac:dyDescent="0.2">
      <c r="B43" s="18">
        <v>43214</v>
      </c>
      <c r="C43" s="5" t="s">
        <v>36</v>
      </c>
      <c r="D43" s="9">
        <v>20552097409</v>
      </c>
      <c r="E43" s="6" t="s">
        <v>38</v>
      </c>
      <c r="F43" s="10">
        <v>11.5</v>
      </c>
      <c r="G43" s="4"/>
      <c r="H43" s="28"/>
    </row>
    <row r="44" spans="2:8" s="15" customFormat="1" ht="13.5" customHeight="1" x14ac:dyDescent="0.2">
      <c r="B44" s="17">
        <v>43216</v>
      </c>
      <c r="C44" s="5" t="s">
        <v>43</v>
      </c>
      <c r="D44" s="9" t="s">
        <v>41</v>
      </c>
      <c r="E44" s="6"/>
      <c r="F44" s="10">
        <v>44</v>
      </c>
      <c r="G44" s="4"/>
      <c r="H44" s="28"/>
    </row>
    <row r="45" spans="2:8" s="15" customFormat="1" ht="13.5" customHeight="1" x14ac:dyDescent="0.2">
      <c r="B45" s="17">
        <v>43216</v>
      </c>
      <c r="C45" s="4" t="s">
        <v>39</v>
      </c>
      <c r="D45" s="7">
        <v>20601255945</v>
      </c>
      <c r="E45" s="7">
        <v>4202</v>
      </c>
      <c r="F45" s="8">
        <v>48</v>
      </c>
      <c r="G45" s="4"/>
      <c r="H45" s="28"/>
    </row>
    <row r="46" spans="2:8" s="15" customFormat="1" ht="13.5" customHeight="1" x14ac:dyDescent="0.2">
      <c r="B46" s="17">
        <v>43216</v>
      </c>
      <c r="C46" s="4" t="s">
        <v>40</v>
      </c>
      <c r="D46" s="7" t="s">
        <v>9</v>
      </c>
      <c r="E46" s="7">
        <v>2573</v>
      </c>
      <c r="F46" s="8">
        <v>365</v>
      </c>
      <c r="G46" s="4"/>
      <c r="H46" s="28"/>
    </row>
    <row r="47" spans="2:8" s="15" customFormat="1" ht="13.5" customHeight="1" x14ac:dyDescent="0.2">
      <c r="B47" s="19"/>
      <c r="C47" s="11"/>
      <c r="D47" s="12"/>
      <c r="E47" s="13"/>
      <c r="F47" s="10"/>
      <c r="G47" s="4"/>
      <c r="H47" s="28"/>
    </row>
    <row r="48" spans="2:8" s="15" customFormat="1" ht="13.5" customHeight="1" x14ac:dyDescent="0.2">
      <c r="B48" s="19"/>
      <c r="C48" s="11"/>
      <c r="D48" s="12"/>
      <c r="E48" s="13"/>
      <c r="F48" s="10"/>
      <c r="G48" s="4"/>
      <c r="H48" s="28"/>
    </row>
    <row r="49" spans="2:9" s="15" customFormat="1" ht="13.5" customHeight="1" x14ac:dyDescent="0.2">
      <c r="B49" s="19"/>
      <c r="C49" s="11"/>
      <c r="D49" s="12"/>
      <c r="E49" s="7"/>
      <c r="F49" s="10"/>
      <c r="G49" s="4"/>
      <c r="H49" s="28"/>
    </row>
    <row r="50" spans="2:9" s="15" customFormat="1" ht="13.5" customHeight="1" x14ac:dyDescent="0.2">
      <c r="B50" s="19"/>
      <c r="C50" s="4"/>
      <c r="D50" s="14"/>
      <c r="E50" s="7"/>
      <c r="F50" s="10"/>
      <c r="G50" s="4"/>
      <c r="H50" s="28"/>
    </row>
    <row r="51" spans="2:9" s="15" customFormat="1" ht="13.5" customHeight="1" x14ac:dyDescent="0.2">
      <c r="B51" s="19"/>
      <c r="C51" s="4"/>
      <c r="D51" s="14"/>
      <c r="E51" s="7"/>
      <c r="F51" s="10"/>
      <c r="G51" s="4"/>
      <c r="H51" s="28"/>
    </row>
    <row r="52" spans="2:9" s="15" customFormat="1" ht="13.5" customHeight="1" x14ac:dyDescent="0.2">
      <c r="B52" s="19"/>
      <c r="C52" s="4"/>
      <c r="D52" s="14"/>
      <c r="E52" s="7"/>
      <c r="F52" s="10"/>
      <c r="G52" s="4"/>
      <c r="H52" s="28"/>
      <c r="I52" s="36"/>
    </row>
    <row r="53" spans="2:9" s="15" customFormat="1" ht="13.5" customHeight="1" x14ac:dyDescent="0.2">
      <c r="B53" s="19"/>
      <c r="C53" s="4"/>
      <c r="D53" s="14"/>
      <c r="E53" s="7"/>
      <c r="F53" s="10"/>
      <c r="G53" s="4"/>
      <c r="H53" s="28"/>
    </row>
    <row r="54" spans="2:9" s="15" customFormat="1" ht="13.5" customHeight="1" x14ac:dyDescent="0.2">
      <c r="B54" s="19"/>
      <c r="C54" s="4"/>
      <c r="D54" s="14"/>
      <c r="E54" s="7"/>
      <c r="F54" s="10"/>
      <c r="G54" s="4"/>
      <c r="H54" s="28"/>
    </row>
    <row r="55" spans="2:9" s="15" customFormat="1" ht="13.5" customHeight="1" x14ac:dyDescent="0.2">
      <c r="B55" s="19"/>
      <c r="C55" s="4"/>
      <c r="D55" s="14"/>
      <c r="E55" s="7"/>
      <c r="F55" s="10"/>
      <c r="G55" s="4"/>
      <c r="H55" s="28"/>
    </row>
    <row r="56" spans="2:9" s="15" customFormat="1" ht="13.5" customHeight="1" x14ac:dyDescent="0.2">
      <c r="B56" s="19"/>
      <c r="C56" s="4"/>
      <c r="D56" s="14"/>
      <c r="E56" s="7"/>
      <c r="F56" s="10"/>
      <c r="G56" s="4"/>
      <c r="H56" s="28"/>
    </row>
    <row r="57" spans="2:9" s="15" customFormat="1" ht="13.5" customHeight="1" x14ac:dyDescent="0.2">
      <c r="B57" s="19"/>
      <c r="C57" s="4"/>
      <c r="D57" s="14"/>
      <c r="E57" s="7"/>
      <c r="F57" s="10"/>
      <c r="G57" s="4"/>
      <c r="H57" s="28"/>
    </row>
    <row r="58" spans="2:9" s="15" customFormat="1" ht="13.5" customHeight="1" x14ac:dyDescent="0.2">
      <c r="B58" s="19"/>
      <c r="C58" s="4"/>
      <c r="D58" s="14"/>
      <c r="E58" s="56" t="s">
        <v>4</v>
      </c>
      <c r="F58" s="57">
        <f>SUM(F42:F57)</f>
        <v>655.5</v>
      </c>
      <c r="G58" s="4"/>
      <c r="H58" s="28"/>
    </row>
    <row r="59" spans="2:9" x14ac:dyDescent="0.25">
      <c r="B59" s="9"/>
      <c r="C59" s="15"/>
      <c r="D59" s="9"/>
      <c r="E59" s="16"/>
      <c r="F59" s="16"/>
      <c r="G59" s="15"/>
      <c r="H59" s="28"/>
    </row>
    <row r="60" spans="2:9" x14ac:dyDescent="0.25">
      <c r="B60" s="9"/>
      <c r="C60" s="15"/>
      <c r="D60" s="9"/>
      <c r="E60" s="16"/>
      <c r="F60" s="16"/>
      <c r="G60" s="15"/>
    </row>
  </sheetData>
  <pageMargins left="0.7" right="0.7" top="0.75" bottom="0.75" header="0.3" footer="0.3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Julio</vt:lpstr>
      <vt:lpstr>Junio</vt:lpstr>
      <vt:lpstr>Mayo</vt:lpstr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2018-05-06T18:00:51Z</cp:lastPrinted>
  <dcterms:created xsi:type="dcterms:W3CDTF">2018-04-14T15:58:02Z</dcterms:created>
  <dcterms:modified xsi:type="dcterms:W3CDTF">2018-07-26T22:37:04Z</dcterms:modified>
</cp:coreProperties>
</file>